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8" yWindow="4128" windowWidth="20736" windowHeight="8580"/>
  </bookViews>
  <sheets>
    <sheet name="P &amp; G Recommendations" sheetId="2" r:id="rId1"/>
    <sheet name="Cook" sheetId="4" r:id="rId2"/>
    <sheet name="Chicago" sheetId="5" r:id="rId3"/>
  </sheets>
  <definedNames>
    <definedName name="_xlnm.Print_Area" localSheetId="0">'P &amp; G Recommendations'!$A$2:$G$21</definedName>
  </definedNames>
  <calcPr calcId="145621"/>
</workbook>
</file>

<file path=xl/calcChain.xml><?xml version="1.0" encoding="utf-8"?>
<calcChain xmlns="http://schemas.openxmlformats.org/spreadsheetml/2006/main">
  <c r="C56" i="4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21" i="2"/>
  <c r="E21" i="2"/>
  <c r="C21" i="2"/>
  <c r="G21" i="2"/>
  <c r="G3" i="2"/>
  <c r="C44" i="4"/>
  <c r="C45" i="4"/>
  <c r="B9" i="5"/>
  <c r="F16" i="2"/>
</calcChain>
</file>

<file path=xl/sharedStrings.xml><?xml version="1.0" encoding="utf-8"?>
<sst xmlns="http://schemas.openxmlformats.org/spreadsheetml/2006/main" count="118" uniqueCount="105">
  <si>
    <t>Applicant</t>
  </si>
  <si>
    <t>Effingham County obo 4th Judicial Circuit</t>
  </si>
  <si>
    <t>Champaign County Regional Planning Commission</t>
  </si>
  <si>
    <t>City of Chicago</t>
  </si>
  <si>
    <t>Ford County</t>
  </si>
  <si>
    <t>Peoria County</t>
  </si>
  <si>
    <t>Union County obo First Judicial Circuit</t>
  </si>
  <si>
    <t>St. Clair County</t>
  </si>
  <si>
    <t>Will County</t>
  </si>
  <si>
    <t>Sangamon County</t>
  </si>
  <si>
    <t>Pioneer Center (McHenry County)</t>
  </si>
  <si>
    <t>Second Circuit Youth Council</t>
  </si>
  <si>
    <t>DuPage County</t>
  </si>
  <si>
    <t>DeKalb County</t>
  </si>
  <si>
    <t>Lake County</t>
  </si>
  <si>
    <t>Kane County</t>
  </si>
  <si>
    <t>Macon County</t>
  </si>
  <si>
    <t>Ogle County</t>
  </si>
  <si>
    <t>Cook County</t>
  </si>
  <si>
    <t>Establish circuit-wide trauma informed community.</t>
  </si>
  <si>
    <t>BARJ Training</t>
  </si>
  <si>
    <t>Evaluations (psychological, psychiatric, sex offender, substance abuse) and transportation for evals.</t>
  </si>
  <si>
    <t>Doctoral interns provide psychological services including diagnostics, individual/group/family therapy, case management, and referrals.</t>
  </si>
  <si>
    <t>Part-time JJ Council Coordinator, computer, supplies, mileage. Need to include Public Defenders in Council.</t>
  </si>
  <si>
    <t>Funding contingent on commitment from SAO and/or judiciary to eliminate detention of status offenders. Funds used for part-time staff.</t>
  </si>
  <si>
    <t>Funding will be provided for 6 months ($20k) with delivery of data, system map, local plan. Remaining $20k for the remainder of the year provided only upon satisfactory completion of these. Funding supports JJ Council Coordinator</t>
  </si>
  <si>
    <t>Small percent of director/fiscal staff and educational forums.</t>
  </si>
  <si>
    <t>Small amount for operating expenses. Need to include Public Defenders in Council.</t>
  </si>
  <si>
    <t>Support for JJ Council Coordinator.</t>
  </si>
  <si>
    <t>Part-time JJ Council Coordinator, data analysis and program evaluation.</t>
  </si>
  <si>
    <t>Funds part-time JJ Council Coordinator, contractual consultant.</t>
  </si>
  <si>
    <t>Part-time JJ Council Coordinator, consultant.</t>
  </si>
  <si>
    <t>Printing booklets, training expenses.</t>
  </si>
  <si>
    <t>Total</t>
  </si>
  <si>
    <t>Teen court staffing and training ($40,000). + E. St. Louis request for BARJ training ($9,000)</t>
  </si>
  <si>
    <t xml:space="preserve">Develop Youth Court/Peer Jury </t>
  </si>
  <si>
    <t>City of Aurora Youth Court and Turning Point diversion programs ($24,000) plus two new diversion providers ($24,000).</t>
  </si>
  <si>
    <t xml:space="preserve">Teen Court Truancy Prevention Coordinator ($18,200 + fringe), School based Truancy Prevention Specialist ($20,000), Teen Court Administrator ($19,500 + fringe), youth advocate asssessor ($36,996), Advocacy Center Family Coordinator ($18,000) , forums ($3,000), supplies and mileage. </t>
  </si>
  <si>
    <t>Cook County Projects</t>
  </si>
  <si>
    <t>State's Attorney</t>
  </si>
  <si>
    <t>Public Defender</t>
  </si>
  <si>
    <t>Probation</t>
  </si>
  <si>
    <t>Lawndale Christian Legal Center</t>
  </si>
  <si>
    <t>North Lawndale Employment Network</t>
  </si>
  <si>
    <t>Data Specialist for Project Reclaim</t>
  </si>
  <si>
    <t>Center for Conflict Resolution</t>
  </si>
  <si>
    <t>Trainings for state's attorneys (NCJFCJ)</t>
  </si>
  <si>
    <t>Social Worker</t>
  </si>
  <si>
    <t>Precious Blood Ministry of Reconciliation</t>
  </si>
  <si>
    <t>Project RePay</t>
  </si>
  <si>
    <t>RJ community-school liaison</t>
  </si>
  <si>
    <t>Community Organizing and Family Issues</t>
  </si>
  <si>
    <t>RJ in schools</t>
  </si>
  <si>
    <t>Mikva Challenge</t>
  </si>
  <si>
    <t>Cook County Youth Advisory Counccil</t>
  </si>
  <si>
    <t>Project Lifeline (scholarships for dually involved youth)</t>
  </si>
  <si>
    <t>Ed Latessa Program Eval Training</t>
  </si>
  <si>
    <t>Juvenile Advisory Council</t>
  </si>
  <si>
    <t>Ventra/PACE cards</t>
  </si>
  <si>
    <t>Burns Institute DMC Training</t>
  </si>
  <si>
    <t>RJ Hub / RJ Training</t>
  </si>
  <si>
    <t>Clerk of the Circuit Court</t>
  </si>
  <si>
    <t>Consultant to revise forms</t>
  </si>
  <si>
    <t>John Howard Assocation</t>
  </si>
  <si>
    <t>Legal Literacy for AT youth at JTDC</t>
  </si>
  <si>
    <t>Justice Advisory Council</t>
  </si>
  <si>
    <t>Law Enforcement Forum</t>
  </si>
  <si>
    <t>Stakeholder Training - BARJ</t>
  </si>
  <si>
    <t>law enforcement/community dialogue</t>
  </si>
  <si>
    <t>CJYI &amp; Adler</t>
  </si>
  <si>
    <t>RJ Hubs and Evaluation</t>
  </si>
  <si>
    <t>Camping</t>
  </si>
  <si>
    <t>Girls Cog Groups</t>
  </si>
  <si>
    <t>Back to School Rallies</t>
  </si>
  <si>
    <t>College Tour</t>
  </si>
  <si>
    <t>Art Supplies</t>
  </si>
  <si>
    <t>Young Chef Culinary Program</t>
  </si>
  <si>
    <t>3 art therapist to attend Expressive Therapies Conference</t>
  </si>
  <si>
    <t>TOTAL</t>
  </si>
  <si>
    <t>Alternatives Inc</t>
  </si>
  <si>
    <t>Chicago Projects</t>
  </si>
  <si>
    <t>Facilitator for planning diveriosn/RJ process</t>
  </si>
  <si>
    <t xml:space="preserve">Training in RJ practices </t>
  </si>
  <si>
    <t>RJ Toolkit Creation/Design</t>
  </si>
  <si>
    <t>RJ hub coaching/certification process</t>
  </si>
  <si>
    <t>Evaluation and data collection</t>
  </si>
  <si>
    <t>Bridging the Divide Expansion</t>
  </si>
  <si>
    <t>Parent Peace Centers (COFI)  + JISC data staffer</t>
  </si>
  <si>
    <t>Project Implementation Summary</t>
  </si>
  <si>
    <t>JJ Council Summary</t>
  </si>
  <si>
    <t>A consultant to review and facilitate revision of juvenile justice plan.</t>
  </si>
  <si>
    <t>See attached</t>
  </si>
  <si>
    <t>JABG Formula - Recommendation from 3/11/15</t>
  </si>
  <si>
    <t>JABG Discretionary - Recommendation from 3/11/15</t>
  </si>
  <si>
    <t>Total Funding</t>
  </si>
  <si>
    <t xml:space="preserve">Early Risk Assessment Project, including YASI license and training ($15,675), subcontracts to providers for case management ($35,020). </t>
  </si>
  <si>
    <t>Victim Offender Mediation</t>
  </si>
  <si>
    <t>Step-Up adolescent domestic battery program ($50,000), Structured Psychotherapy for Adolescents Responding to Chronic Stress ($17,000).</t>
  </si>
  <si>
    <t>JJ Councils - Recommendation from 3/9/15</t>
  </si>
  <si>
    <t>Recommendation (doesn't include match)</t>
  </si>
  <si>
    <t>Recommendation</t>
  </si>
  <si>
    <t>Priority on  Peace Centers</t>
  </si>
  <si>
    <t>Facilitator for planning diversion/RJ process</t>
  </si>
  <si>
    <t>5 staff to attend Midwest Sex Abuse Conference</t>
  </si>
  <si>
    <t>Parent Advisory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</si>
</sst>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2" fillId="0" borderId="2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Alignment="1"/>
    <xf numFmtId="0" fontId="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5" fontId="0" fillId="0" borderId="0" xfId="0" applyNumberFormat="1"/>
    <xf numFmtId="0" fontId="0" fillId="2" borderId="0" xfId="0" applyFill="1"/>
    <xf numFmtId="165" fontId="0" fillId="0" borderId="0" xfId="0" applyNumberFormat="1" applyFont="1"/>
    <xf numFmtId="165" fontId="0" fillId="2" borderId="0" xfId="0" applyNumberFormat="1" applyFont="1" applyFill="1"/>
    <xf numFmtId="165" fontId="0" fillId="0" borderId="0" xfId="0" applyNumberFormat="1" applyFont="1" applyFill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8" xfId="0" applyFont="1" applyFill="1" applyBorder="1"/>
    <xf numFmtId="0" fontId="0" fillId="0" borderId="9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64" fontId="1" fillId="0" borderId="4" xfId="1" applyNumberFormat="1" applyFont="1" applyFill="1" applyBorder="1"/>
    <xf numFmtId="165" fontId="0" fillId="0" borderId="4" xfId="0" applyNumberFormat="1" applyFont="1" applyFill="1" applyBorder="1"/>
    <xf numFmtId="164" fontId="1" fillId="0" borderId="1" xfId="1" applyNumberFormat="1" applyFont="1" applyFill="1" applyBorder="1"/>
    <xf numFmtId="0" fontId="2" fillId="0" borderId="11" xfId="0" applyFont="1" applyFill="1" applyBorder="1" applyAlignment="1">
      <alignment wrapText="1"/>
    </xf>
    <xf numFmtId="164" fontId="0" fillId="0" borderId="2" xfId="1" applyNumberFormat="1" applyFont="1" applyFill="1" applyBorder="1"/>
    <xf numFmtId="164" fontId="2" fillId="0" borderId="6" xfId="0" applyNumberFormat="1" applyFont="1" applyBorder="1"/>
    <xf numFmtId="164" fontId="1" fillId="0" borderId="2" xfId="1" applyNumberFormat="1" applyFont="1" applyFill="1" applyBorder="1"/>
    <xf numFmtId="164" fontId="0" fillId="0" borderId="4" xfId="1" applyNumberFormat="1" applyFont="1" applyFill="1" applyBorder="1"/>
    <xf numFmtId="164" fontId="0" fillId="0" borderId="4" xfId="0" applyNumberFormat="1" applyFont="1" applyFill="1" applyBorder="1"/>
    <xf numFmtId="164" fontId="2" fillId="0" borderId="13" xfId="0" applyNumberFormat="1" applyFont="1" applyFill="1" applyBorder="1"/>
    <xf numFmtId="0" fontId="2" fillId="0" borderId="14" xfId="0" applyFont="1" applyBorder="1" applyAlignment="1">
      <alignment horizontal="right"/>
    </xf>
    <xf numFmtId="164" fontId="2" fillId="0" borderId="15" xfId="0" applyNumberFormat="1" applyFont="1" applyFill="1" applyBorder="1"/>
    <xf numFmtId="164" fontId="2" fillId="0" borderId="16" xfId="0" applyNumberFormat="1" applyFont="1" applyBorder="1"/>
    <xf numFmtId="0" fontId="0" fillId="0" borderId="17" xfId="0" applyFont="1" applyBorder="1"/>
    <xf numFmtId="165" fontId="0" fillId="0" borderId="18" xfId="0" applyNumberFormat="1" applyFont="1" applyFill="1" applyBorder="1"/>
    <xf numFmtId="0" fontId="0" fillId="0" borderId="17" xfId="0" applyFont="1" applyBorder="1" applyAlignment="1">
      <alignment wrapText="1"/>
    </xf>
    <xf numFmtId="164" fontId="1" fillId="0" borderId="19" xfId="1" applyNumberFormat="1" applyFont="1" applyFill="1" applyBorder="1"/>
    <xf numFmtId="164" fontId="0" fillId="0" borderId="18" xfId="0" applyNumberFormat="1" applyFont="1" applyFill="1" applyBorder="1"/>
    <xf numFmtId="164" fontId="2" fillId="0" borderId="1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0" zoomScaleNormal="80" workbookViewId="0">
      <selection activeCell="A2" sqref="A2"/>
    </sheetView>
  </sheetViews>
  <sheetFormatPr defaultRowHeight="14.4" x14ac:dyDescent="0.3"/>
  <cols>
    <col min="1" max="1" width="25.44140625" customWidth="1"/>
    <col min="2" max="2" width="47.44140625" customWidth="1"/>
    <col min="3" max="3" width="16.88671875" bestFit="1" customWidth="1"/>
    <col min="4" max="4" width="43" style="7" customWidth="1"/>
    <col min="5" max="5" width="12.109375" bestFit="1" customWidth="1"/>
    <col min="6" max="6" width="12.6640625" bestFit="1" customWidth="1"/>
    <col min="7" max="7" width="11.44140625" customWidth="1"/>
  </cols>
  <sheetData>
    <row r="1" spans="1:7" ht="15.75" thickBot="1" x14ac:dyDescent="0.3">
      <c r="A1" s="3"/>
      <c r="B1" s="2"/>
      <c r="C1" s="2"/>
      <c r="D1" s="3"/>
      <c r="E1" s="2"/>
      <c r="F1" s="2"/>
    </row>
    <row r="2" spans="1:7" ht="90" x14ac:dyDescent="0.25">
      <c r="A2" s="5" t="s">
        <v>0</v>
      </c>
      <c r="B2" s="17" t="s">
        <v>89</v>
      </c>
      <c r="C2" s="26" t="s">
        <v>98</v>
      </c>
      <c r="D2" s="17" t="s">
        <v>88</v>
      </c>
      <c r="E2" s="24" t="s">
        <v>92</v>
      </c>
      <c r="F2" s="30" t="s">
        <v>93</v>
      </c>
      <c r="G2" s="6" t="s">
        <v>94</v>
      </c>
    </row>
    <row r="3" spans="1:7" ht="45" x14ac:dyDescent="0.25">
      <c r="A3" s="8" t="s">
        <v>1</v>
      </c>
      <c r="B3" s="18" t="s">
        <v>23</v>
      </c>
      <c r="C3" s="27">
        <v>42600</v>
      </c>
      <c r="D3" s="18" t="s">
        <v>19</v>
      </c>
      <c r="E3" s="31"/>
      <c r="F3" s="27">
        <v>20000</v>
      </c>
      <c r="G3" s="32">
        <f>C3+E3+F3</f>
        <v>62600</v>
      </c>
    </row>
    <row r="4" spans="1:7" ht="45" x14ac:dyDescent="0.25">
      <c r="A4" s="8" t="s">
        <v>2</v>
      </c>
      <c r="B4" s="19" t="s">
        <v>24</v>
      </c>
      <c r="C4" s="27">
        <v>26510</v>
      </c>
      <c r="D4" s="19"/>
      <c r="E4" s="31"/>
      <c r="F4" s="27"/>
      <c r="G4" s="32">
        <f t="shared" ref="G4:G21" si="0">C4+E4+F4</f>
        <v>26510</v>
      </c>
    </row>
    <row r="5" spans="1:7" ht="30" x14ac:dyDescent="0.25">
      <c r="A5" s="8" t="s">
        <v>4</v>
      </c>
      <c r="B5" s="18" t="s">
        <v>90</v>
      </c>
      <c r="C5" s="27">
        <v>2100</v>
      </c>
      <c r="D5" s="18" t="s">
        <v>20</v>
      </c>
      <c r="E5" s="31"/>
      <c r="F5" s="27">
        <v>4100</v>
      </c>
      <c r="G5" s="32">
        <f t="shared" si="0"/>
        <v>6200</v>
      </c>
    </row>
    <row r="6" spans="1:7" ht="75" x14ac:dyDescent="0.25">
      <c r="A6" s="9" t="s">
        <v>5</v>
      </c>
      <c r="B6" s="18" t="s">
        <v>25</v>
      </c>
      <c r="C6" s="27">
        <v>40000</v>
      </c>
      <c r="D6" s="18"/>
      <c r="E6" s="31"/>
      <c r="F6" s="27"/>
      <c r="G6" s="32">
        <f t="shared" si="0"/>
        <v>40000</v>
      </c>
    </row>
    <row r="7" spans="1:7" ht="45" x14ac:dyDescent="0.25">
      <c r="A7" s="8" t="s">
        <v>6</v>
      </c>
      <c r="B7" s="18" t="s">
        <v>23</v>
      </c>
      <c r="C7" s="27">
        <v>30000</v>
      </c>
      <c r="D7" s="18" t="s">
        <v>21</v>
      </c>
      <c r="E7" s="31"/>
      <c r="F7" s="27">
        <v>20000</v>
      </c>
      <c r="G7" s="32">
        <f t="shared" si="0"/>
        <v>50000</v>
      </c>
    </row>
    <row r="8" spans="1:7" ht="30" x14ac:dyDescent="0.25">
      <c r="A8" s="8" t="s">
        <v>7</v>
      </c>
      <c r="B8" s="20"/>
      <c r="C8" s="28"/>
      <c r="D8" s="18" t="s">
        <v>34</v>
      </c>
      <c r="E8" s="31"/>
      <c r="F8" s="27">
        <v>49000</v>
      </c>
      <c r="G8" s="32">
        <f t="shared" si="0"/>
        <v>49000</v>
      </c>
    </row>
    <row r="9" spans="1:7" ht="30" x14ac:dyDescent="0.25">
      <c r="A9" s="8" t="s">
        <v>9</v>
      </c>
      <c r="B9" s="18" t="s">
        <v>26</v>
      </c>
      <c r="C9" s="27">
        <v>20165</v>
      </c>
      <c r="D9" s="18"/>
      <c r="E9" s="31"/>
      <c r="F9" s="27"/>
      <c r="G9" s="32">
        <f t="shared" si="0"/>
        <v>20165</v>
      </c>
    </row>
    <row r="10" spans="1:7" ht="60" x14ac:dyDescent="0.25">
      <c r="A10" s="8" t="s">
        <v>8</v>
      </c>
      <c r="B10" s="20"/>
      <c r="C10" s="28"/>
      <c r="D10" s="18" t="s">
        <v>22</v>
      </c>
      <c r="E10" s="33">
        <v>26529</v>
      </c>
      <c r="F10" s="27"/>
      <c r="G10" s="32">
        <f t="shared" si="0"/>
        <v>26529</v>
      </c>
    </row>
    <row r="11" spans="1:7" ht="30" x14ac:dyDescent="0.25">
      <c r="A11" s="8" t="s">
        <v>10</v>
      </c>
      <c r="B11" s="21"/>
      <c r="C11" s="28"/>
      <c r="D11" s="18"/>
      <c r="E11" s="31"/>
      <c r="F11" s="34"/>
      <c r="G11" s="32">
        <f t="shared" si="0"/>
        <v>0</v>
      </c>
    </row>
    <row r="12" spans="1:7" ht="28.8" x14ac:dyDescent="0.3">
      <c r="A12" s="8" t="s">
        <v>11</v>
      </c>
      <c r="B12" s="18" t="s">
        <v>27</v>
      </c>
      <c r="C12" s="27">
        <v>1416</v>
      </c>
      <c r="D12" s="18" t="s">
        <v>35</v>
      </c>
      <c r="E12" s="31"/>
      <c r="F12" s="27">
        <v>33256</v>
      </c>
      <c r="G12" s="32">
        <f t="shared" si="0"/>
        <v>34672</v>
      </c>
    </row>
    <row r="13" spans="1:7" ht="57.6" x14ac:dyDescent="0.3">
      <c r="A13" s="8" t="s">
        <v>12</v>
      </c>
      <c r="B13" s="18" t="s">
        <v>28</v>
      </c>
      <c r="C13" s="27">
        <v>50000</v>
      </c>
      <c r="D13" s="18" t="s">
        <v>97</v>
      </c>
      <c r="E13" s="33">
        <v>25939</v>
      </c>
      <c r="F13" s="27">
        <v>50000</v>
      </c>
      <c r="G13" s="32">
        <f t="shared" si="0"/>
        <v>125939</v>
      </c>
    </row>
    <row r="14" spans="1:7" ht="43.2" x14ac:dyDescent="0.3">
      <c r="A14" s="8" t="s">
        <v>13</v>
      </c>
      <c r="B14" s="18" t="s">
        <v>29</v>
      </c>
      <c r="C14" s="27">
        <v>50000</v>
      </c>
      <c r="D14" s="18" t="s">
        <v>95</v>
      </c>
      <c r="E14" s="31"/>
      <c r="F14" s="27">
        <v>51000</v>
      </c>
      <c r="G14" s="32">
        <f t="shared" si="0"/>
        <v>101000</v>
      </c>
    </row>
    <row r="15" spans="1:7" ht="72" x14ac:dyDescent="0.3">
      <c r="A15" s="8" t="s">
        <v>14</v>
      </c>
      <c r="B15" s="18" t="s">
        <v>25</v>
      </c>
      <c r="C15" s="27">
        <v>40000</v>
      </c>
      <c r="D15" s="25" t="s">
        <v>96</v>
      </c>
      <c r="E15" s="33">
        <v>29038</v>
      </c>
      <c r="F15" s="27">
        <v>21000</v>
      </c>
      <c r="G15" s="32">
        <f t="shared" si="0"/>
        <v>90038</v>
      </c>
    </row>
    <row r="16" spans="1:7" ht="43.2" x14ac:dyDescent="0.3">
      <c r="A16" s="8" t="s">
        <v>15</v>
      </c>
      <c r="B16" s="18" t="s">
        <v>30</v>
      </c>
      <c r="C16" s="27">
        <v>30000</v>
      </c>
      <c r="D16" s="18" t="s">
        <v>36</v>
      </c>
      <c r="E16" s="33">
        <v>12394</v>
      </c>
      <c r="F16" s="27">
        <f>48000-E16</f>
        <v>35606</v>
      </c>
      <c r="G16" s="32">
        <f t="shared" si="0"/>
        <v>78000</v>
      </c>
    </row>
    <row r="17" spans="1:7" ht="100.8" x14ac:dyDescent="0.3">
      <c r="A17" s="8" t="s">
        <v>16</v>
      </c>
      <c r="B17" s="18" t="s">
        <v>31</v>
      </c>
      <c r="C17" s="27">
        <v>35000</v>
      </c>
      <c r="D17" s="18" t="s">
        <v>37</v>
      </c>
      <c r="E17" s="31"/>
      <c r="F17" s="27">
        <v>50000</v>
      </c>
      <c r="G17" s="32">
        <f t="shared" si="0"/>
        <v>85000</v>
      </c>
    </row>
    <row r="18" spans="1:7" x14ac:dyDescent="0.3">
      <c r="A18" s="8" t="s">
        <v>17</v>
      </c>
      <c r="B18" s="22" t="s">
        <v>32</v>
      </c>
      <c r="C18" s="29">
        <v>15000</v>
      </c>
      <c r="D18" s="18"/>
      <c r="E18" s="31"/>
      <c r="F18" s="27"/>
      <c r="G18" s="32">
        <f t="shared" si="0"/>
        <v>15000</v>
      </c>
    </row>
    <row r="19" spans="1:7" x14ac:dyDescent="0.3">
      <c r="A19" s="8" t="s">
        <v>3</v>
      </c>
      <c r="B19" s="20"/>
      <c r="C19" s="28"/>
      <c r="D19" s="18" t="s">
        <v>91</v>
      </c>
      <c r="E19" s="33">
        <v>144073</v>
      </c>
      <c r="F19" s="35"/>
      <c r="G19" s="32">
        <f t="shared" si="0"/>
        <v>144073</v>
      </c>
    </row>
    <row r="20" spans="1:7" ht="15" thickBot="1" x14ac:dyDescent="0.35">
      <c r="A20" s="8" t="s">
        <v>18</v>
      </c>
      <c r="B20" s="40"/>
      <c r="C20" s="41"/>
      <c r="D20" s="42" t="s">
        <v>91</v>
      </c>
      <c r="E20" s="43">
        <v>461574</v>
      </c>
      <c r="F20" s="44"/>
      <c r="G20" s="45">
        <f t="shared" si="0"/>
        <v>461574</v>
      </c>
    </row>
    <row r="21" spans="1:7" ht="15.6" thickTop="1" thickBot="1" x14ac:dyDescent="0.35">
      <c r="B21" s="23" t="s">
        <v>33</v>
      </c>
      <c r="C21" s="36">
        <f>SUM(C3:C20)</f>
        <v>382791</v>
      </c>
      <c r="D21" s="37" t="s">
        <v>33</v>
      </c>
      <c r="E21" s="38">
        <f>SUM(E3:E20)</f>
        <v>699547</v>
      </c>
      <c r="F21" s="36">
        <f t="shared" ref="F21" si="1">SUM(F3:F20)</f>
        <v>333962</v>
      </c>
      <c r="G21" s="39">
        <f t="shared" si="0"/>
        <v>1416300</v>
      </c>
    </row>
  </sheetData>
  <pageMargins left="0.7" right="0.7" top="0.75" bottom="0.75" header="0.3" footer="0.3"/>
  <pageSetup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4" workbookViewId="0">
      <selection activeCell="B23" sqref="B23"/>
    </sheetView>
  </sheetViews>
  <sheetFormatPr defaultRowHeight="14.4" x14ac:dyDescent="0.3"/>
  <cols>
    <col min="1" max="1" width="7.5546875" customWidth="1"/>
    <col min="2" max="2" width="42.88671875" customWidth="1"/>
    <col min="3" max="3" width="19.33203125" style="12" bestFit="1" customWidth="1"/>
    <col min="4" max="4" width="9.109375" style="4"/>
  </cols>
  <sheetData>
    <row r="1" spans="1:3" ht="45" x14ac:dyDescent="0.25">
      <c r="A1" s="2" t="s">
        <v>38</v>
      </c>
      <c r="B1" s="2"/>
      <c r="C1" s="16" t="s">
        <v>99</v>
      </c>
    </row>
    <row r="2" spans="1:3" ht="15" x14ac:dyDescent="0.25">
      <c r="A2" s="11" t="s">
        <v>39</v>
      </c>
      <c r="B2" s="11"/>
      <c r="C2" s="13"/>
    </row>
    <row r="3" spans="1:3" ht="15" x14ac:dyDescent="0.25">
      <c r="B3" t="s">
        <v>44</v>
      </c>
      <c r="C3" s="12">
        <v>95056</v>
      </c>
    </row>
    <row r="4" spans="1:3" ht="15" x14ac:dyDescent="0.25">
      <c r="B4" t="s">
        <v>45</v>
      </c>
      <c r="C4" s="12">
        <v>0</v>
      </c>
    </row>
    <row r="5" spans="1:3" ht="15" x14ac:dyDescent="0.25">
      <c r="B5" t="s">
        <v>79</v>
      </c>
      <c r="C5" s="12">
        <v>25000</v>
      </c>
    </row>
    <row r="6" spans="1:3" ht="15" x14ac:dyDescent="0.25">
      <c r="B6" t="s">
        <v>46</v>
      </c>
      <c r="C6" s="12">
        <v>0</v>
      </c>
    </row>
    <row r="7" spans="1:3" ht="15" x14ac:dyDescent="0.25">
      <c r="A7" s="11" t="s">
        <v>40</v>
      </c>
      <c r="B7" s="11"/>
      <c r="C7" s="13"/>
    </row>
    <row r="8" spans="1:3" ht="15" x14ac:dyDescent="0.25">
      <c r="A8" s="4"/>
      <c r="B8" s="4" t="s">
        <v>47</v>
      </c>
      <c r="C8" s="14">
        <v>80471</v>
      </c>
    </row>
    <row r="9" spans="1:3" ht="15" x14ac:dyDescent="0.25">
      <c r="A9" s="11" t="s">
        <v>48</v>
      </c>
      <c r="B9" s="11"/>
      <c r="C9" s="13"/>
    </row>
    <row r="10" spans="1:3" ht="15" x14ac:dyDescent="0.25">
      <c r="A10" s="4"/>
      <c r="B10" s="4" t="s">
        <v>50</v>
      </c>
      <c r="C10" s="12">
        <v>60000</v>
      </c>
    </row>
    <row r="11" spans="1:3" ht="15" x14ac:dyDescent="0.25">
      <c r="A11" s="4"/>
      <c r="B11" s="4" t="s">
        <v>49</v>
      </c>
      <c r="C11" s="14">
        <v>30000</v>
      </c>
    </row>
    <row r="12" spans="1:3" ht="15" x14ac:dyDescent="0.25">
      <c r="A12" s="11" t="s">
        <v>51</v>
      </c>
      <c r="B12" s="11"/>
      <c r="C12" s="13"/>
    </row>
    <row r="13" spans="1:3" ht="15" x14ac:dyDescent="0.25">
      <c r="A13" s="4"/>
      <c r="B13" s="4" t="s">
        <v>52</v>
      </c>
      <c r="C13" s="12">
        <v>0</v>
      </c>
    </row>
    <row r="14" spans="1:3" ht="15" x14ac:dyDescent="0.25">
      <c r="A14" s="11" t="s">
        <v>53</v>
      </c>
      <c r="B14" s="11"/>
      <c r="C14" s="13"/>
    </row>
    <row r="15" spans="1:3" ht="15" x14ac:dyDescent="0.25">
      <c r="A15" s="4"/>
      <c r="B15" s="4" t="s">
        <v>54</v>
      </c>
      <c r="C15" s="12">
        <v>22000</v>
      </c>
    </row>
    <row r="16" spans="1:3" ht="15" x14ac:dyDescent="0.25">
      <c r="A16" s="11" t="s">
        <v>41</v>
      </c>
      <c r="B16" s="11"/>
      <c r="C16" s="13"/>
    </row>
    <row r="17" spans="1:3" ht="54" customHeight="1" x14ac:dyDescent="0.25">
      <c r="B17" s="1" t="s">
        <v>55</v>
      </c>
      <c r="C17" s="12">
        <v>0</v>
      </c>
    </row>
    <row r="18" spans="1:3" ht="15" x14ac:dyDescent="0.25">
      <c r="B18" t="s">
        <v>56</v>
      </c>
      <c r="C18" s="12">
        <v>5000</v>
      </c>
    </row>
    <row r="19" spans="1:3" ht="15" x14ac:dyDescent="0.25">
      <c r="B19" t="s">
        <v>57</v>
      </c>
      <c r="C19" s="12">
        <v>0</v>
      </c>
    </row>
    <row r="20" spans="1:3" ht="15" x14ac:dyDescent="0.25">
      <c r="B20" t="s">
        <v>58</v>
      </c>
      <c r="C20" s="12">
        <v>25000</v>
      </c>
    </row>
    <row r="21" spans="1:3" ht="15" x14ac:dyDescent="0.25">
      <c r="B21" t="s">
        <v>59</v>
      </c>
      <c r="C21" s="12">
        <v>4500</v>
      </c>
    </row>
    <row r="22" spans="1:3" ht="15" x14ac:dyDescent="0.25">
      <c r="B22" t="s">
        <v>104</v>
      </c>
      <c r="C22" s="12">
        <v>0</v>
      </c>
    </row>
    <row r="23" spans="1:3" ht="15" x14ac:dyDescent="0.25">
      <c r="B23" t="s">
        <v>71</v>
      </c>
      <c r="C23" s="12">
        <v>0</v>
      </c>
    </row>
    <row r="24" spans="1:3" ht="15" x14ac:dyDescent="0.25">
      <c r="B24" t="s">
        <v>72</v>
      </c>
      <c r="C24" s="12">
        <v>0</v>
      </c>
    </row>
    <row r="25" spans="1:3" ht="15" x14ac:dyDescent="0.25">
      <c r="B25" t="s">
        <v>73</v>
      </c>
      <c r="C25" s="12">
        <v>0</v>
      </c>
    </row>
    <row r="26" spans="1:3" ht="15" x14ac:dyDescent="0.25">
      <c r="B26" t="s">
        <v>74</v>
      </c>
      <c r="C26" s="12">
        <v>10000</v>
      </c>
    </row>
    <row r="27" spans="1:3" x14ac:dyDescent="0.3">
      <c r="B27" t="s">
        <v>75</v>
      </c>
      <c r="C27" s="12">
        <v>0</v>
      </c>
    </row>
    <row r="28" spans="1:3" x14ac:dyDescent="0.3">
      <c r="B28" t="s">
        <v>76</v>
      </c>
      <c r="C28" s="12">
        <v>0</v>
      </c>
    </row>
    <row r="29" spans="1:3" ht="28.8" x14ac:dyDescent="0.3">
      <c r="B29" s="1" t="s">
        <v>77</v>
      </c>
      <c r="C29" s="12">
        <v>0</v>
      </c>
    </row>
    <row r="30" spans="1:3" x14ac:dyDescent="0.3">
      <c r="B30" s="1" t="s">
        <v>103</v>
      </c>
      <c r="C30" s="12">
        <v>0</v>
      </c>
    </row>
    <row r="31" spans="1:3" x14ac:dyDescent="0.3">
      <c r="A31" s="11" t="s">
        <v>42</v>
      </c>
      <c r="B31" s="11"/>
      <c r="C31" s="13"/>
    </row>
    <row r="32" spans="1:3" x14ac:dyDescent="0.3">
      <c r="B32" t="s">
        <v>60</v>
      </c>
      <c r="C32" s="12">
        <v>8500</v>
      </c>
    </row>
    <row r="33" spans="1:4" x14ac:dyDescent="0.3">
      <c r="A33" s="11" t="s">
        <v>61</v>
      </c>
      <c r="B33" s="11"/>
      <c r="C33" s="13"/>
    </row>
    <row r="34" spans="1:4" x14ac:dyDescent="0.3">
      <c r="B34" t="s">
        <v>62</v>
      </c>
      <c r="C34" s="12">
        <v>0</v>
      </c>
    </row>
    <row r="35" spans="1:4" x14ac:dyDescent="0.3">
      <c r="A35" s="11" t="s">
        <v>63</v>
      </c>
      <c r="B35" s="11"/>
      <c r="C35" s="13"/>
    </row>
    <row r="36" spans="1:4" x14ac:dyDescent="0.3">
      <c r="B36" t="s">
        <v>64</v>
      </c>
      <c r="C36" s="12">
        <v>0</v>
      </c>
    </row>
    <row r="37" spans="1:4" x14ac:dyDescent="0.3">
      <c r="A37" s="11" t="s">
        <v>65</v>
      </c>
      <c r="B37" s="11"/>
      <c r="C37" s="13"/>
    </row>
    <row r="38" spans="1:4" x14ac:dyDescent="0.3">
      <c r="B38" t="s">
        <v>66</v>
      </c>
      <c r="C38" s="12">
        <v>0</v>
      </c>
    </row>
    <row r="39" spans="1:4" x14ac:dyDescent="0.3">
      <c r="B39" t="s">
        <v>67</v>
      </c>
      <c r="C39" s="12">
        <v>0</v>
      </c>
    </row>
    <row r="40" spans="1:4" x14ac:dyDescent="0.3">
      <c r="A40" s="11" t="s">
        <v>43</v>
      </c>
      <c r="B40" s="11"/>
      <c r="C40" s="13"/>
    </row>
    <row r="41" spans="1:4" x14ac:dyDescent="0.3">
      <c r="B41" t="s">
        <v>68</v>
      </c>
      <c r="C41" s="12">
        <v>7800</v>
      </c>
    </row>
    <row r="42" spans="1:4" x14ac:dyDescent="0.3">
      <c r="A42" s="11" t="s">
        <v>69</v>
      </c>
      <c r="B42" s="11"/>
      <c r="C42" s="13"/>
    </row>
    <row r="43" spans="1:4" x14ac:dyDescent="0.3">
      <c r="B43" t="s">
        <v>70</v>
      </c>
      <c r="C43" s="12">
        <v>87673</v>
      </c>
    </row>
    <row r="44" spans="1:4" x14ac:dyDescent="0.3">
      <c r="B44" s="2" t="s">
        <v>78</v>
      </c>
      <c r="C44" s="15">
        <f>SUM(C3:C43)</f>
        <v>461000</v>
      </c>
    </row>
    <row r="45" spans="1:4" x14ac:dyDescent="0.3">
      <c r="C45" s="15">
        <f>C44/9</f>
        <v>51222.222222222219</v>
      </c>
    </row>
    <row r="48" spans="1:4" x14ac:dyDescent="0.3">
      <c r="B48" s="2" t="s">
        <v>80</v>
      </c>
      <c r="C48" s="2" t="s">
        <v>100</v>
      </c>
      <c r="D48"/>
    </row>
    <row r="49" spans="2:4" x14ac:dyDescent="0.3">
      <c r="B49" t="s">
        <v>102</v>
      </c>
      <c r="C49" s="10">
        <v>0</v>
      </c>
      <c r="D49"/>
    </row>
    <row r="50" spans="2:4" x14ac:dyDescent="0.3">
      <c r="B50" t="s">
        <v>82</v>
      </c>
      <c r="C50" s="10">
        <v>0</v>
      </c>
      <c r="D50"/>
    </row>
    <row r="51" spans="2:4" x14ac:dyDescent="0.3">
      <c r="B51" t="s">
        <v>83</v>
      </c>
      <c r="C51" s="10">
        <v>0</v>
      </c>
      <c r="D51"/>
    </row>
    <row r="52" spans="2:4" x14ac:dyDescent="0.3">
      <c r="B52" t="s">
        <v>84</v>
      </c>
      <c r="C52" s="10">
        <v>0</v>
      </c>
      <c r="D52"/>
    </row>
    <row r="53" spans="2:4" x14ac:dyDescent="0.3">
      <c r="B53" t="s">
        <v>85</v>
      </c>
      <c r="C53" s="10">
        <v>0</v>
      </c>
      <c r="D53"/>
    </row>
    <row r="54" spans="2:4" x14ac:dyDescent="0.3">
      <c r="B54" t="s">
        <v>86</v>
      </c>
      <c r="C54" s="10">
        <v>50000</v>
      </c>
      <c r="D54"/>
    </row>
    <row r="55" spans="2:4" x14ac:dyDescent="0.3">
      <c r="B55" t="s">
        <v>87</v>
      </c>
      <c r="C55" s="10">
        <v>94073</v>
      </c>
      <c r="D55" t="s">
        <v>101</v>
      </c>
    </row>
    <row r="56" spans="2:4" x14ac:dyDescent="0.3">
      <c r="C56" s="15">
        <f>SUM(C49:C55)</f>
        <v>144073</v>
      </c>
      <c r="D56"/>
    </row>
  </sheetData>
  <pageMargins left="0.7" right="0.7" top="0.75" bottom="0.75" header="0.3" footer="0.3"/>
  <pageSetup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4" x14ac:dyDescent="0.3"/>
  <cols>
    <col min="1" max="1" width="40.5546875" bestFit="1" customWidth="1"/>
    <col min="2" max="2" width="19.33203125" bestFit="1" customWidth="1"/>
    <col min="3" max="3" width="24.109375" bestFit="1" customWidth="1"/>
  </cols>
  <sheetData>
    <row r="1" spans="1:3" x14ac:dyDescent="0.25">
      <c r="A1" s="2" t="s">
        <v>80</v>
      </c>
      <c r="B1" s="2" t="s">
        <v>100</v>
      </c>
    </row>
    <row r="2" spans="1:3" x14ac:dyDescent="0.25">
      <c r="A2" t="s">
        <v>81</v>
      </c>
      <c r="B2" s="10">
        <v>0</v>
      </c>
    </row>
    <row r="3" spans="1:3" x14ac:dyDescent="0.25">
      <c r="A3" t="s">
        <v>82</v>
      </c>
      <c r="B3" s="10">
        <v>0</v>
      </c>
    </row>
    <row r="4" spans="1:3" x14ac:dyDescent="0.25">
      <c r="A4" t="s">
        <v>83</v>
      </c>
      <c r="B4" s="10">
        <v>0</v>
      </c>
    </row>
    <row r="5" spans="1:3" x14ac:dyDescent="0.25">
      <c r="A5" t="s">
        <v>84</v>
      </c>
      <c r="B5" s="10">
        <v>0</v>
      </c>
    </row>
    <row r="6" spans="1:3" x14ac:dyDescent="0.25">
      <c r="A6" t="s">
        <v>85</v>
      </c>
      <c r="B6" s="10">
        <v>0</v>
      </c>
    </row>
    <row r="7" spans="1:3" x14ac:dyDescent="0.25">
      <c r="A7" t="s">
        <v>86</v>
      </c>
      <c r="B7" s="10">
        <v>50000</v>
      </c>
    </row>
    <row r="8" spans="1:3" x14ac:dyDescent="0.25">
      <c r="A8" t="s">
        <v>87</v>
      </c>
      <c r="B8" s="10">
        <v>94073</v>
      </c>
      <c r="C8" t="s">
        <v>101</v>
      </c>
    </row>
    <row r="9" spans="1:3" x14ac:dyDescent="0.25">
      <c r="B9" s="15">
        <f>SUM(B2:B8)</f>
        <v>144073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 &amp; G Recommendations</vt:lpstr>
      <vt:lpstr>Cook</vt:lpstr>
      <vt:lpstr>Chicago</vt:lpstr>
      <vt:lpstr>'P &amp; G Recommendations'!Print_Area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Vickery</dc:creator>
  <cp:lastModifiedBy>Stremlau, Julie A.</cp:lastModifiedBy>
  <cp:lastPrinted>2015-03-12T16:05:33Z</cp:lastPrinted>
  <dcterms:created xsi:type="dcterms:W3CDTF">2015-02-04T22:53:33Z</dcterms:created>
  <dcterms:modified xsi:type="dcterms:W3CDTF">2015-04-03T16:27:52Z</dcterms:modified>
</cp:coreProperties>
</file>