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252" windowWidth="11100" windowHeight="5832" tabRatio="722"/>
  </bookViews>
  <sheets>
    <sheet name="FY13 Overview" sheetId="2" r:id="rId1"/>
  </sheets>
  <definedNames>
    <definedName name="_xlnm.Print_Titles" localSheetId="0">'FY13 Overview'!$2:$3</definedName>
  </definedNames>
  <calcPr calcId="144525"/>
</workbook>
</file>

<file path=xl/calcChain.xml><?xml version="1.0" encoding="utf-8"?>
<calcChain xmlns="http://schemas.openxmlformats.org/spreadsheetml/2006/main">
  <c r="T91" i="2" l="1"/>
  <c r="T90" i="2"/>
  <c r="H80" i="2"/>
  <c r="H108" i="2"/>
  <c r="U34" i="2"/>
  <c r="T34" i="2"/>
  <c r="S34" i="2"/>
  <c r="P83" i="2"/>
  <c r="L83" i="2"/>
  <c r="H83" i="2"/>
  <c r="I83" i="2"/>
  <c r="D83" i="2"/>
  <c r="P89" i="2"/>
  <c r="L89" i="2"/>
  <c r="H89" i="2"/>
  <c r="D89" i="2"/>
  <c r="C11" i="2"/>
  <c r="T66" i="2"/>
  <c r="T65" i="2"/>
  <c r="P64" i="2"/>
  <c r="L64" i="2"/>
  <c r="H64" i="2"/>
  <c r="D64" i="2"/>
  <c r="U19" i="2"/>
  <c r="T19" i="2"/>
  <c r="S19" i="2"/>
  <c r="U18" i="2"/>
  <c r="T18" i="2"/>
  <c r="S18" i="2"/>
  <c r="F6" i="2"/>
  <c r="F7" i="2"/>
  <c r="J7" i="2"/>
  <c r="J6" i="2"/>
  <c r="T89" i="2" l="1"/>
  <c r="T64" i="2"/>
  <c r="P39" i="2"/>
  <c r="J62" i="2"/>
  <c r="P55" i="2"/>
  <c r="Q52" i="2"/>
  <c r="U113" i="2"/>
  <c r="T113" i="2"/>
  <c r="U112" i="2"/>
  <c r="T112" i="2"/>
  <c r="S91" i="2"/>
  <c r="S90" i="2"/>
  <c r="S85" i="2"/>
  <c r="S84" i="2"/>
  <c r="U91" i="2"/>
  <c r="U90" i="2"/>
  <c r="U85" i="2"/>
  <c r="U84" i="2"/>
  <c r="U66" i="2"/>
  <c r="U65" i="2"/>
  <c r="S66" i="2"/>
  <c r="S65" i="2"/>
  <c r="U129" i="2"/>
  <c r="T129" i="2"/>
  <c r="S129" i="2"/>
  <c r="U128" i="2"/>
  <c r="T128" i="2"/>
  <c r="S128" i="2"/>
  <c r="U126" i="2"/>
  <c r="T126" i="2"/>
  <c r="S126" i="2"/>
  <c r="U125" i="2"/>
  <c r="T125" i="2"/>
  <c r="S125" i="2"/>
  <c r="U123" i="2"/>
  <c r="T123" i="2"/>
  <c r="S123" i="2"/>
  <c r="U122" i="2"/>
  <c r="T122" i="2"/>
  <c r="S122" i="2"/>
  <c r="U119" i="2"/>
  <c r="U118" i="2"/>
  <c r="U116" i="2"/>
  <c r="T116" i="2"/>
  <c r="S116" i="2"/>
  <c r="U115" i="2"/>
  <c r="T115" i="2"/>
  <c r="S115" i="2"/>
  <c r="U110" i="2"/>
  <c r="T110" i="2"/>
  <c r="S110" i="2"/>
  <c r="U109" i="2"/>
  <c r="T109" i="2"/>
  <c r="S109" i="2"/>
  <c r="U107" i="2"/>
  <c r="T107" i="2"/>
  <c r="S107" i="2"/>
  <c r="U106" i="2"/>
  <c r="T106" i="2"/>
  <c r="S106" i="2"/>
  <c r="U104" i="2"/>
  <c r="T104" i="2"/>
  <c r="S104" i="2"/>
  <c r="U103" i="2"/>
  <c r="T103" i="2"/>
  <c r="S103" i="2"/>
  <c r="U100" i="2"/>
  <c r="T100" i="2"/>
  <c r="S100" i="2"/>
  <c r="U99" i="2"/>
  <c r="T99" i="2"/>
  <c r="S99" i="2"/>
  <c r="U97" i="2"/>
  <c r="T97" i="2"/>
  <c r="S97" i="2"/>
  <c r="U96" i="2"/>
  <c r="T96" i="2"/>
  <c r="S96" i="2"/>
  <c r="U94" i="2"/>
  <c r="T94" i="2"/>
  <c r="S94" i="2"/>
  <c r="U93" i="2"/>
  <c r="T93" i="2"/>
  <c r="S93" i="2"/>
  <c r="U88" i="2"/>
  <c r="T88" i="2"/>
  <c r="S88" i="2"/>
  <c r="U87" i="2"/>
  <c r="T87" i="2"/>
  <c r="S87" i="2"/>
  <c r="U82" i="2"/>
  <c r="T82" i="2"/>
  <c r="S82" i="2"/>
  <c r="U81" i="2"/>
  <c r="T81" i="2"/>
  <c r="S81" i="2"/>
  <c r="U79" i="2"/>
  <c r="T79" i="2"/>
  <c r="S79" i="2"/>
  <c r="U78" i="2"/>
  <c r="T78" i="2"/>
  <c r="S78" i="2"/>
  <c r="U76" i="2"/>
  <c r="T76" i="2"/>
  <c r="S76" i="2"/>
  <c r="U75" i="2"/>
  <c r="T75" i="2"/>
  <c r="S75" i="2"/>
  <c r="U73" i="2"/>
  <c r="T73" i="2"/>
  <c r="S73" i="2"/>
  <c r="U72" i="2"/>
  <c r="T72" i="2"/>
  <c r="S72" i="2"/>
  <c r="U70" i="2"/>
  <c r="T70" i="2"/>
  <c r="S70" i="2"/>
  <c r="U69" i="2"/>
  <c r="T69" i="2"/>
  <c r="S69" i="2"/>
  <c r="U63" i="2"/>
  <c r="S63" i="2"/>
  <c r="U62" i="2"/>
  <c r="S62" i="2"/>
  <c r="U60" i="2"/>
  <c r="T60" i="2"/>
  <c r="S60" i="2"/>
  <c r="U59" i="2"/>
  <c r="T59" i="2"/>
  <c r="S59" i="2"/>
  <c r="U57" i="2"/>
  <c r="T57" i="2"/>
  <c r="S57" i="2"/>
  <c r="U56" i="2"/>
  <c r="T56" i="2"/>
  <c r="S56" i="2"/>
  <c r="U54" i="2"/>
  <c r="T54" i="2"/>
  <c r="S54" i="2"/>
  <c r="U53" i="2"/>
  <c r="T53" i="2"/>
  <c r="S53" i="2"/>
  <c r="U51" i="2"/>
  <c r="T51" i="2"/>
  <c r="S51" i="2"/>
  <c r="U50" i="2"/>
  <c r="T50" i="2"/>
  <c r="S50" i="2"/>
  <c r="U47" i="2"/>
  <c r="T47" i="2"/>
  <c r="S47" i="2"/>
  <c r="U46" i="2"/>
  <c r="T46" i="2"/>
  <c r="S46" i="2"/>
  <c r="U44" i="2"/>
  <c r="T44" i="2"/>
  <c r="S44" i="2"/>
  <c r="U43" i="2"/>
  <c r="T43" i="2"/>
  <c r="S43" i="2"/>
  <c r="U41" i="2"/>
  <c r="T41" i="2"/>
  <c r="S41" i="2"/>
  <c r="U40" i="2"/>
  <c r="T40" i="2"/>
  <c r="S40" i="2"/>
  <c r="U38" i="2"/>
  <c r="T38" i="2"/>
  <c r="S38" i="2"/>
  <c r="U37" i="2"/>
  <c r="T37" i="2"/>
  <c r="S37" i="2"/>
  <c r="U33" i="2"/>
  <c r="T33" i="2"/>
  <c r="S33" i="2"/>
  <c r="U31" i="2"/>
  <c r="T31" i="2"/>
  <c r="S31" i="2"/>
  <c r="U30" i="2"/>
  <c r="T30" i="2"/>
  <c r="S30" i="2"/>
  <c r="U28" i="2"/>
  <c r="T28" i="2"/>
  <c r="S28" i="2"/>
  <c r="U27" i="2"/>
  <c r="T27" i="2"/>
  <c r="S27" i="2"/>
  <c r="U25" i="2"/>
  <c r="T25" i="2"/>
  <c r="S25" i="2"/>
  <c r="U24" i="2"/>
  <c r="T24" i="2"/>
  <c r="S24" i="2"/>
  <c r="U22" i="2"/>
  <c r="T22" i="2"/>
  <c r="S22" i="2"/>
  <c r="U21" i="2"/>
  <c r="T21" i="2"/>
  <c r="S21" i="2"/>
  <c r="U16" i="2"/>
  <c r="T16" i="2"/>
  <c r="S16" i="2"/>
  <c r="U15" i="2"/>
  <c r="T15" i="2"/>
  <c r="S15" i="2"/>
  <c r="U13" i="2"/>
  <c r="T13" i="2"/>
  <c r="S13" i="2"/>
  <c r="U12" i="2"/>
  <c r="T12" i="2"/>
  <c r="S12" i="2"/>
  <c r="U10" i="2"/>
  <c r="T10" i="2"/>
  <c r="S10" i="2"/>
  <c r="U9" i="2"/>
  <c r="T9" i="2"/>
  <c r="S9" i="2"/>
  <c r="U7" i="2"/>
  <c r="T7" i="2"/>
  <c r="S7" i="2"/>
  <c r="U6" i="2"/>
  <c r="T6" i="2"/>
  <c r="S6" i="2"/>
  <c r="R6" i="2"/>
  <c r="J129" i="2"/>
  <c r="J128" i="2"/>
  <c r="I127" i="2"/>
  <c r="H127" i="2"/>
  <c r="G127" i="2"/>
  <c r="J126" i="2"/>
  <c r="J125" i="2"/>
  <c r="J124" i="2" s="1"/>
  <c r="I124" i="2"/>
  <c r="H124" i="2"/>
  <c r="G124" i="2"/>
  <c r="J123" i="2"/>
  <c r="J122" i="2"/>
  <c r="J121" i="2" s="1"/>
  <c r="I121" i="2"/>
  <c r="H121" i="2"/>
  <c r="G121" i="2"/>
  <c r="J119" i="2"/>
  <c r="J118" i="2"/>
  <c r="I117" i="2"/>
  <c r="J116" i="2"/>
  <c r="J115" i="2"/>
  <c r="I114" i="2"/>
  <c r="H114" i="2"/>
  <c r="G114" i="2"/>
  <c r="J113" i="2"/>
  <c r="J112" i="2"/>
  <c r="J111" i="2" s="1"/>
  <c r="I111" i="2"/>
  <c r="H111" i="2"/>
  <c r="J110" i="2"/>
  <c r="J109" i="2"/>
  <c r="I108" i="2"/>
  <c r="G108" i="2"/>
  <c r="J107" i="2"/>
  <c r="J106" i="2"/>
  <c r="I105" i="2"/>
  <c r="H105" i="2"/>
  <c r="G105" i="2"/>
  <c r="J104" i="2"/>
  <c r="J103" i="2"/>
  <c r="I102" i="2"/>
  <c r="H102" i="2"/>
  <c r="G102" i="2"/>
  <c r="H98" i="2"/>
  <c r="J85" i="2"/>
  <c r="J84" i="2"/>
  <c r="J83" i="2" s="1"/>
  <c r="G83" i="2"/>
  <c r="H77" i="2"/>
  <c r="H74" i="2"/>
  <c r="J73" i="2"/>
  <c r="J72" i="2"/>
  <c r="J71" i="2"/>
  <c r="I71" i="2"/>
  <c r="H71" i="2"/>
  <c r="G71" i="2"/>
  <c r="H68" i="2"/>
  <c r="J66" i="2"/>
  <c r="J65" i="2"/>
  <c r="I64" i="2"/>
  <c r="G64" i="2"/>
  <c r="G61" i="2"/>
  <c r="I61" i="2"/>
  <c r="H55" i="2"/>
  <c r="J60" i="2"/>
  <c r="J59" i="2"/>
  <c r="I58" i="2"/>
  <c r="H58" i="2"/>
  <c r="G58" i="2"/>
  <c r="J53" i="2"/>
  <c r="J52" i="2" s="1"/>
  <c r="I52" i="2"/>
  <c r="H52" i="2"/>
  <c r="G52" i="2"/>
  <c r="J41" i="2"/>
  <c r="J40" i="2"/>
  <c r="J39" i="2" s="1"/>
  <c r="I39" i="2"/>
  <c r="H39" i="2"/>
  <c r="G39" i="2"/>
  <c r="J38" i="2"/>
  <c r="J37" i="2"/>
  <c r="I36" i="2"/>
  <c r="H36" i="2"/>
  <c r="G36" i="2"/>
  <c r="J34" i="2"/>
  <c r="J33" i="2"/>
  <c r="I32" i="2"/>
  <c r="H32" i="2"/>
  <c r="G32" i="2"/>
  <c r="J31" i="2"/>
  <c r="J30" i="2"/>
  <c r="I29" i="2"/>
  <c r="H29" i="2"/>
  <c r="G29" i="2"/>
  <c r="J28" i="2"/>
  <c r="J27" i="2"/>
  <c r="I26" i="2"/>
  <c r="H26" i="2"/>
  <c r="G26" i="2"/>
  <c r="J25" i="2"/>
  <c r="J24" i="2"/>
  <c r="I23" i="2"/>
  <c r="H23" i="2"/>
  <c r="G23" i="2"/>
  <c r="J10" i="2"/>
  <c r="J9" i="2"/>
  <c r="I8" i="2"/>
  <c r="H8" i="2"/>
  <c r="G8" i="2"/>
  <c r="I5" i="2"/>
  <c r="H5" i="2"/>
  <c r="G5" i="2"/>
  <c r="F129" i="2"/>
  <c r="F128" i="2"/>
  <c r="F127" i="2" s="1"/>
  <c r="E127" i="2"/>
  <c r="D127" i="2"/>
  <c r="C127" i="2"/>
  <c r="F126" i="2"/>
  <c r="F125" i="2"/>
  <c r="E124" i="2"/>
  <c r="D124" i="2"/>
  <c r="C124" i="2"/>
  <c r="F123" i="2"/>
  <c r="F122" i="2"/>
  <c r="E121" i="2"/>
  <c r="D121" i="2"/>
  <c r="C121" i="2"/>
  <c r="F119" i="2"/>
  <c r="F118" i="2"/>
  <c r="E117" i="2"/>
  <c r="F116" i="2"/>
  <c r="F115" i="2"/>
  <c r="E114" i="2"/>
  <c r="D114" i="2"/>
  <c r="C114" i="2"/>
  <c r="F113" i="2"/>
  <c r="F112" i="2"/>
  <c r="E111" i="2"/>
  <c r="D111" i="2"/>
  <c r="F110" i="2"/>
  <c r="F109" i="2"/>
  <c r="E108" i="2"/>
  <c r="D108" i="2"/>
  <c r="C108" i="2"/>
  <c r="F107" i="2"/>
  <c r="F106" i="2"/>
  <c r="E105" i="2"/>
  <c r="D105" i="2"/>
  <c r="C105" i="2"/>
  <c r="F104" i="2"/>
  <c r="F103" i="2"/>
  <c r="E102" i="2"/>
  <c r="D102" i="2"/>
  <c r="C102" i="2"/>
  <c r="F100" i="2"/>
  <c r="F99" i="2"/>
  <c r="E98" i="2"/>
  <c r="D98" i="2"/>
  <c r="C98" i="2"/>
  <c r="F97" i="2"/>
  <c r="F96" i="2"/>
  <c r="E95" i="2"/>
  <c r="D95" i="2"/>
  <c r="C95" i="2"/>
  <c r="F94" i="2"/>
  <c r="F93" i="2"/>
  <c r="E92" i="2"/>
  <c r="D92" i="2"/>
  <c r="C92" i="2"/>
  <c r="F88" i="2"/>
  <c r="F87" i="2"/>
  <c r="E86" i="2"/>
  <c r="D86" i="2"/>
  <c r="C86" i="2"/>
  <c r="F82" i="2"/>
  <c r="F81" i="2"/>
  <c r="E80" i="2"/>
  <c r="D80" i="2"/>
  <c r="C80" i="2"/>
  <c r="F79" i="2"/>
  <c r="F78" i="2"/>
  <c r="E77" i="2"/>
  <c r="D77" i="2"/>
  <c r="C77" i="2"/>
  <c r="F76" i="2"/>
  <c r="F75" i="2"/>
  <c r="E74" i="2"/>
  <c r="D74" i="2"/>
  <c r="C74" i="2"/>
  <c r="F73" i="2"/>
  <c r="F72" i="2"/>
  <c r="E71" i="2"/>
  <c r="D71" i="2"/>
  <c r="C71" i="2"/>
  <c r="F70" i="2"/>
  <c r="F69" i="2"/>
  <c r="E68" i="2"/>
  <c r="D68" i="2"/>
  <c r="C68" i="2"/>
  <c r="C89" i="2"/>
  <c r="F91" i="2"/>
  <c r="F90" i="2"/>
  <c r="E89" i="2"/>
  <c r="F85" i="2"/>
  <c r="F84" i="2"/>
  <c r="E83" i="2"/>
  <c r="C83" i="2"/>
  <c r="C64" i="2"/>
  <c r="F66" i="2"/>
  <c r="F65" i="2"/>
  <c r="E64" i="2"/>
  <c r="F63" i="2"/>
  <c r="F62" i="2"/>
  <c r="E61" i="2"/>
  <c r="C61" i="2"/>
  <c r="F60" i="2"/>
  <c r="F59" i="2"/>
  <c r="E58" i="2"/>
  <c r="D58" i="2"/>
  <c r="C58" i="2"/>
  <c r="F57" i="2"/>
  <c r="F56" i="2"/>
  <c r="E55" i="2"/>
  <c r="D55" i="2"/>
  <c r="C55" i="2"/>
  <c r="F54" i="2"/>
  <c r="F53" i="2"/>
  <c r="E52" i="2"/>
  <c r="D52" i="2"/>
  <c r="C52" i="2"/>
  <c r="F51" i="2"/>
  <c r="F50" i="2"/>
  <c r="E49" i="2"/>
  <c r="D49" i="2"/>
  <c r="C49" i="2"/>
  <c r="F47" i="2"/>
  <c r="F46" i="2"/>
  <c r="E45" i="2"/>
  <c r="D45" i="2"/>
  <c r="C45" i="2"/>
  <c r="F44" i="2"/>
  <c r="F43" i="2"/>
  <c r="E42" i="2"/>
  <c r="D42" i="2"/>
  <c r="C42" i="2"/>
  <c r="F41" i="2"/>
  <c r="F40" i="2"/>
  <c r="E39" i="2"/>
  <c r="D39" i="2"/>
  <c r="C39" i="2"/>
  <c r="N41" i="2"/>
  <c r="K39" i="2"/>
  <c r="L39" i="2"/>
  <c r="M39" i="2"/>
  <c r="N40" i="2"/>
  <c r="F38" i="2"/>
  <c r="F37" i="2"/>
  <c r="E36" i="2"/>
  <c r="D36" i="2"/>
  <c r="C36" i="2"/>
  <c r="F34" i="2"/>
  <c r="F33" i="2"/>
  <c r="E32" i="2"/>
  <c r="D32" i="2"/>
  <c r="C32" i="2"/>
  <c r="F31" i="2"/>
  <c r="F30" i="2"/>
  <c r="E29" i="2"/>
  <c r="D29" i="2"/>
  <c r="C29" i="2"/>
  <c r="F28" i="2"/>
  <c r="F27" i="2"/>
  <c r="E26" i="2"/>
  <c r="D26" i="2"/>
  <c r="C26" i="2"/>
  <c r="F25" i="2"/>
  <c r="F24" i="2"/>
  <c r="E23" i="2"/>
  <c r="D23" i="2"/>
  <c r="C23" i="2"/>
  <c r="F22" i="2"/>
  <c r="F21" i="2"/>
  <c r="E20" i="2"/>
  <c r="D20" i="2"/>
  <c r="C20" i="2"/>
  <c r="F19" i="2"/>
  <c r="F18" i="2"/>
  <c r="E17" i="2"/>
  <c r="D17" i="2"/>
  <c r="C17" i="2"/>
  <c r="F16" i="2"/>
  <c r="F15" i="2"/>
  <c r="E14" i="2"/>
  <c r="D14" i="2"/>
  <c r="C14" i="2"/>
  <c r="F13" i="2"/>
  <c r="F12" i="2"/>
  <c r="E11" i="2"/>
  <c r="D11" i="2"/>
  <c r="F10" i="2"/>
  <c r="F9" i="2"/>
  <c r="E8" i="2"/>
  <c r="D8" i="2"/>
  <c r="C8" i="2"/>
  <c r="F5" i="2"/>
  <c r="E5" i="2"/>
  <c r="D5" i="2"/>
  <c r="C5" i="2"/>
  <c r="V129" i="2"/>
  <c r="V128" i="2"/>
  <c r="V127" i="2" s="1"/>
  <c r="V126" i="2"/>
  <c r="V125" i="2"/>
  <c r="V124" i="2" s="1"/>
  <c r="V123" i="2"/>
  <c r="V122" i="2"/>
  <c r="V119" i="2"/>
  <c r="V118" i="2"/>
  <c r="V115" i="2"/>
  <c r="V113" i="2"/>
  <c r="V110" i="2"/>
  <c r="V109" i="2"/>
  <c r="V107" i="2"/>
  <c r="V106" i="2"/>
  <c r="V104" i="2"/>
  <c r="V103" i="2"/>
  <c r="V100" i="2"/>
  <c r="V99" i="2"/>
  <c r="V97" i="2"/>
  <c r="V96" i="2"/>
  <c r="V95" i="2" s="1"/>
  <c r="V94" i="2"/>
  <c r="V93" i="2"/>
  <c r="V92" i="2" s="1"/>
  <c r="V91" i="2"/>
  <c r="V90" i="2"/>
  <c r="V88" i="2"/>
  <c r="V87" i="2"/>
  <c r="V85" i="2"/>
  <c r="V82" i="2"/>
  <c r="V80" i="2" s="1"/>
  <c r="V81" i="2"/>
  <c r="V79" i="2"/>
  <c r="V77" i="2" s="1"/>
  <c r="V78" i="2"/>
  <c r="V76" i="2"/>
  <c r="V75" i="2"/>
  <c r="V73" i="2"/>
  <c r="V72" i="2"/>
  <c r="V70" i="2"/>
  <c r="V69" i="2"/>
  <c r="V66" i="2"/>
  <c r="V64" i="2" s="1"/>
  <c r="V65" i="2"/>
  <c r="V63" i="2"/>
  <c r="V60" i="2"/>
  <c r="V59" i="2"/>
  <c r="V58" i="2" s="1"/>
  <c r="V57" i="2"/>
  <c r="V56" i="2"/>
  <c r="V55" i="2" s="1"/>
  <c r="V54" i="2"/>
  <c r="V53" i="2"/>
  <c r="V52" i="2" s="1"/>
  <c r="V51" i="2"/>
  <c r="V50" i="2"/>
  <c r="V49" i="2" s="1"/>
  <c r="V47" i="2"/>
  <c r="V46" i="2"/>
  <c r="V45" i="2" s="1"/>
  <c r="V44" i="2"/>
  <c r="V43" i="2"/>
  <c r="V42" i="2" s="1"/>
  <c r="V41" i="2"/>
  <c r="V40" i="2"/>
  <c r="V39" i="2" s="1"/>
  <c r="V38" i="2"/>
  <c r="V34" i="2"/>
  <c r="V33" i="2"/>
  <c r="V31" i="2"/>
  <c r="V30" i="2"/>
  <c r="V28" i="2"/>
  <c r="V27" i="2"/>
  <c r="V25" i="2"/>
  <c r="V24" i="2"/>
  <c r="V22" i="2"/>
  <c r="V21" i="2"/>
  <c r="V19" i="2"/>
  <c r="V18" i="2"/>
  <c r="V16" i="2"/>
  <c r="V13" i="2"/>
  <c r="V10" i="2"/>
  <c r="V9" i="2"/>
  <c r="V7" i="2"/>
  <c r="U127" i="2"/>
  <c r="T127" i="2"/>
  <c r="S127" i="2"/>
  <c r="U124" i="2"/>
  <c r="T124" i="2"/>
  <c r="S124" i="2"/>
  <c r="U121" i="2"/>
  <c r="T121" i="2"/>
  <c r="S121" i="2"/>
  <c r="U117" i="2"/>
  <c r="U114" i="2"/>
  <c r="T114" i="2"/>
  <c r="S114" i="2"/>
  <c r="U111" i="2"/>
  <c r="U108" i="2"/>
  <c r="T108" i="2"/>
  <c r="S108" i="2"/>
  <c r="U105" i="2"/>
  <c r="T105" i="2"/>
  <c r="S105" i="2"/>
  <c r="U102" i="2"/>
  <c r="T102" i="2"/>
  <c r="S102" i="2"/>
  <c r="U98" i="2"/>
  <c r="T98" i="2"/>
  <c r="S98" i="2"/>
  <c r="U95" i="2"/>
  <c r="T95" i="2"/>
  <c r="S95" i="2"/>
  <c r="U92" i="2"/>
  <c r="T92" i="2"/>
  <c r="S92" i="2"/>
  <c r="T86" i="2"/>
  <c r="V89" i="2"/>
  <c r="U89" i="2"/>
  <c r="U86" i="2"/>
  <c r="U83" i="2"/>
  <c r="S89" i="2"/>
  <c r="S86" i="2"/>
  <c r="S83" i="2"/>
  <c r="T80" i="2"/>
  <c r="S80" i="2"/>
  <c r="U77" i="2"/>
  <c r="T77" i="2"/>
  <c r="S77" i="2"/>
  <c r="V74" i="2"/>
  <c r="U74" i="2"/>
  <c r="T74" i="2"/>
  <c r="S74" i="2"/>
  <c r="V71" i="2"/>
  <c r="U71" i="2"/>
  <c r="T71" i="2"/>
  <c r="S71" i="2"/>
  <c r="U68" i="2"/>
  <c r="T68" i="2"/>
  <c r="S68" i="2"/>
  <c r="U64" i="2"/>
  <c r="S64" i="2"/>
  <c r="S61" i="2"/>
  <c r="U58" i="2"/>
  <c r="T58" i="2"/>
  <c r="S58" i="2"/>
  <c r="U55" i="2"/>
  <c r="T55" i="2"/>
  <c r="S55" i="2"/>
  <c r="U52" i="2"/>
  <c r="T52" i="2"/>
  <c r="S52" i="2"/>
  <c r="U49" i="2"/>
  <c r="T49" i="2"/>
  <c r="S49" i="2"/>
  <c r="U45" i="2"/>
  <c r="T45" i="2"/>
  <c r="S45" i="2"/>
  <c r="U42" i="2"/>
  <c r="T42" i="2"/>
  <c r="S42" i="2"/>
  <c r="U39" i="2"/>
  <c r="T39" i="2"/>
  <c r="S39" i="2"/>
  <c r="U36" i="2"/>
  <c r="T36" i="2"/>
  <c r="S36" i="2"/>
  <c r="U32" i="2"/>
  <c r="T32" i="2"/>
  <c r="S32" i="2"/>
  <c r="V29" i="2"/>
  <c r="U29" i="2"/>
  <c r="T29" i="2"/>
  <c r="S29" i="2"/>
  <c r="V23" i="2"/>
  <c r="U23" i="2"/>
  <c r="T23" i="2"/>
  <c r="S23" i="2"/>
  <c r="V20" i="2"/>
  <c r="U20" i="2"/>
  <c r="T20" i="2"/>
  <c r="S20" i="2"/>
  <c r="V17" i="2"/>
  <c r="U17" i="2"/>
  <c r="T17" i="2"/>
  <c r="S17" i="2"/>
  <c r="U14" i="2"/>
  <c r="T14" i="2"/>
  <c r="T11" i="2"/>
  <c r="U8" i="2"/>
  <c r="T8" i="2"/>
  <c r="S8" i="2"/>
  <c r="U5" i="2"/>
  <c r="T5" i="2"/>
  <c r="R129" i="2"/>
  <c r="R128" i="2"/>
  <c r="R127" i="2" s="1"/>
  <c r="R126" i="2"/>
  <c r="R125" i="2"/>
  <c r="R124" i="2" s="1"/>
  <c r="R123" i="2"/>
  <c r="R122" i="2"/>
  <c r="R121" i="2" s="1"/>
  <c r="R119" i="2"/>
  <c r="R118" i="2"/>
  <c r="R116" i="2"/>
  <c r="R115" i="2"/>
  <c r="R113" i="2"/>
  <c r="R112" i="2"/>
  <c r="R111" i="2" s="1"/>
  <c r="R110" i="2"/>
  <c r="R109" i="2"/>
  <c r="R107" i="2"/>
  <c r="R106" i="2"/>
  <c r="R105" i="2" s="1"/>
  <c r="R104" i="2"/>
  <c r="R103" i="2"/>
  <c r="R100" i="2"/>
  <c r="R99" i="2"/>
  <c r="R97" i="2"/>
  <c r="R96" i="2"/>
  <c r="R94" i="2"/>
  <c r="R93" i="2"/>
  <c r="R91" i="2"/>
  <c r="R90" i="2"/>
  <c r="R88" i="2"/>
  <c r="R87" i="2"/>
  <c r="R86" i="2" s="1"/>
  <c r="R85" i="2"/>
  <c r="R84" i="2"/>
  <c r="R82" i="2"/>
  <c r="R81" i="2"/>
  <c r="R79" i="2"/>
  <c r="R78" i="2"/>
  <c r="R76" i="2"/>
  <c r="R75" i="2"/>
  <c r="R73" i="2"/>
  <c r="R72" i="2"/>
  <c r="R70" i="2"/>
  <c r="R69" i="2"/>
  <c r="R66" i="2"/>
  <c r="R65" i="2"/>
  <c r="R63" i="2"/>
  <c r="R62" i="2"/>
  <c r="R60" i="2"/>
  <c r="R59" i="2"/>
  <c r="R57" i="2"/>
  <c r="R56" i="2"/>
  <c r="R54" i="2"/>
  <c r="R53" i="2"/>
  <c r="R52" i="2" s="1"/>
  <c r="R51" i="2"/>
  <c r="R50" i="2"/>
  <c r="R47" i="2"/>
  <c r="R46" i="2"/>
  <c r="R44" i="2"/>
  <c r="R43" i="2"/>
  <c r="R41" i="2"/>
  <c r="R40" i="2"/>
  <c r="R38" i="2"/>
  <c r="R37" i="2"/>
  <c r="R36" i="2" s="1"/>
  <c r="R34" i="2"/>
  <c r="R33" i="2"/>
  <c r="R32" i="2" s="1"/>
  <c r="R31" i="2"/>
  <c r="R30" i="2"/>
  <c r="R29" i="2" s="1"/>
  <c r="R28" i="2"/>
  <c r="R27" i="2"/>
  <c r="R25" i="2"/>
  <c r="R24" i="2"/>
  <c r="R22" i="2"/>
  <c r="R21" i="2"/>
  <c r="R19" i="2"/>
  <c r="R18" i="2"/>
  <c r="R16" i="2"/>
  <c r="R15" i="2"/>
  <c r="R14" i="2" s="1"/>
  <c r="R13" i="2"/>
  <c r="R12" i="2"/>
  <c r="R11" i="2" s="1"/>
  <c r="R10" i="2"/>
  <c r="R9" i="2"/>
  <c r="R8" i="2" s="1"/>
  <c r="R7" i="2"/>
  <c r="Q127" i="2"/>
  <c r="P127" i="2"/>
  <c r="O127" i="2"/>
  <c r="Q124" i="2"/>
  <c r="P124" i="2"/>
  <c r="O124" i="2"/>
  <c r="Q121" i="2"/>
  <c r="P121" i="2"/>
  <c r="O121" i="2"/>
  <c r="Q117" i="2"/>
  <c r="Q114" i="2"/>
  <c r="P114" i="2"/>
  <c r="O114" i="2"/>
  <c r="Q111" i="2"/>
  <c r="P111" i="2"/>
  <c r="Q108" i="2"/>
  <c r="P108" i="2"/>
  <c r="O108" i="2"/>
  <c r="Q105" i="2"/>
  <c r="P105" i="2"/>
  <c r="O105" i="2"/>
  <c r="Q102" i="2"/>
  <c r="P102" i="2"/>
  <c r="O102" i="2"/>
  <c r="R98" i="2"/>
  <c r="Q98" i="2"/>
  <c r="P98" i="2"/>
  <c r="O98" i="2"/>
  <c r="R95" i="2"/>
  <c r="Q95" i="2"/>
  <c r="P95" i="2"/>
  <c r="O95" i="2"/>
  <c r="R92" i="2"/>
  <c r="Q92" i="2"/>
  <c r="P92" i="2"/>
  <c r="O92" i="2"/>
  <c r="R89" i="2"/>
  <c r="Q89" i="2"/>
  <c r="O89" i="2"/>
  <c r="P86" i="2"/>
  <c r="Q86" i="2"/>
  <c r="Q83" i="2"/>
  <c r="O86" i="2"/>
  <c r="O83" i="2"/>
  <c r="R80" i="2"/>
  <c r="Q80" i="2"/>
  <c r="P80" i="2"/>
  <c r="O80" i="2"/>
  <c r="R77" i="2"/>
  <c r="Q77" i="2"/>
  <c r="P77" i="2"/>
  <c r="O77" i="2"/>
  <c r="R74" i="2"/>
  <c r="Q74" i="2"/>
  <c r="P74" i="2"/>
  <c r="O74" i="2"/>
  <c r="R71" i="2"/>
  <c r="Q71" i="2"/>
  <c r="P71" i="2"/>
  <c r="O71" i="2"/>
  <c r="Q68" i="2"/>
  <c r="P68" i="2"/>
  <c r="O68" i="2"/>
  <c r="O64" i="2"/>
  <c r="R64" i="2"/>
  <c r="Q64" i="2"/>
  <c r="Q61" i="2"/>
  <c r="O61" i="2"/>
  <c r="R58" i="2"/>
  <c r="Q58" i="2"/>
  <c r="P58" i="2"/>
  <c r="O58" i="2"/>
  <c r="R55" i="2"/>
  <c r="Q55" i="2"/>
  <c r="O55" i="2"/>
  <c r="P52" i="2"/>
  <c r="O52" i="2"/>
  <c r="R49" i="2"/>
  <c r="Q49" i="2"/>
  <c r="P49" i="2"/>
  <c r="O49" i="2"/>
  <c r="R45" i="2"/>
  <c r="Q45" i="2"/>
  <c r="P45" i="2"/>
  <c r="O45" i="2"/>
  <c r="R42" i="2"/>
  <c r="Q42" i="2"/>
  <c r="P42" i="2"/>
  <c r="O42" i="2"/>
  <c r="R39" i="2"/>
  <c r="Q39" i="2"/>
  <c r="O39" i="2"/>
  <c r="Q36" i="2"/>
  <c r="P36" i="2"/>
  <c r="O36" i="2"/>
  <c r="Q32" i="2"/>
  <c r="P32" i="2"/>
  <c r="O32" i="2"/>
  <c r="Q29" i="2"/>
  <c r="P29" i="2"/>
  <c r="O29" i="2"/>
  <c r="R26" i="2"/>
  <c r="Q26" i="2"/>
  <c r="P26" i="2"/>
  <c r="O26" i="2"/>
  <c r="R23" i="2"/>
  <c r="Q23" i="2"/>
  <c r="P23" i="2"/>
  <c r="O23" i="2"/>
  <c r="R20" i="2"/>
  <c r="Q20" i="2"/>
  <c r="P20" i="2"/>
  <c r="O20" i="2"/>
  <c r="R17" i="2"/>
  <c r="Q17" i="2"/>
  <c r="P17" i="2"/>
  <c r="O17" i="2"/>
  <c r="Q14" i="2"/>
  <c r="P14" i="2"/>
  <c r="O14" i="2"/>
  <c r="Q11" i="2"/>
  <c r="P11" i="2"/>
  <c r="O11" i="2"/>
  <c r="Q8" i="2"/>
  <c r="P8" i="2"/>
  <c r="O8" i="2"/>
  <c r="Q5" i="2"/>
  <c r="P5" i="2"/>
  <c r="N129" i="2"/>
  <c r="N128" i="2"/>
  <c r="N126" i="2"/>
  <c r="N125" i="2"/>
  <c r="N123" i="2"/>
  <c r="N122" i="2"/>
  <c r="N119" i="2"/>
  <c r="N118" i="2"/>
  <c r="N116" i="2"/>
  <c r="N115" i="2"/>
  <c r="N113" i="2"/>
  <c r="N112" i="2"/>
  <c r="N110" i="2"/>
  <c r="N109" i="2"/>
  <c r="N107" i="2"/>
  <c r="N106" i="2"/>
  <c r="N104" i="2"/>
  <c r="N103" i="2"/>
  <c r="N100" i="2"/>
  <c r="N99" i="2"/>
  <c r="N97" i="2"/>
  <c r="N96" i="2"/>
  <c r="N94" i="2"/>
  <c r="N93" i="2"/>
  <c r="N91" i="2"/>
  <c r="N90" i="2"/>
  <c r="N88" i="2"/>
  <c r="N87" i="2"/>
  <c r="N86" i="2" s="1"/>
  <c r="N85" i="2"/>
  <c r="N84" i="2"/>
  <c r="N83" i="2" s="1"/>
  <c r="N82" i="2"/>
  <c r="N81" i="2"/>
  <c r="N79" i="2"/>
  <c r="N78" i="2"/>
  <c r="N76" i="2"/>
  <c r="N75" i="2"/>
  <c r="N73" i="2"/>
  <c r="N72" i="2"/>
  <c r="N70" i="2"/>
  <c r="N69" i="2"/>
  <c r="N66" i="2"/>
  <c r="N65" i="2"/>
  <c r="N64" i="2" s="1"/>
  <c r="N63" i="2"/>
  <c r="N62" i="2"/>
  <c r="N60" i="2"/>
  <c r="N59" i="2"/>
  <c r="N58" i="2" s="1"/>
  <c r="N57" i="2"/>
  <c r="N56" i="2"/>
  <c r="N55" i="2" s="1"/>
  <c r="N54" i="2"/>
  <c r="N53" i="2"/>
  <c r="N52" i="2" s="1"/>
  <c r="N51" i="2"/>
  <c r="N50" i="2"/>
  <c r="N49" i="2" s="1"/>
  <c r="N47" i="2"/>
  <c r="N46" i="2"/>
  <c r="N44" i="2"/>
  <c r="N43" i="2"/>
  <c r="N38" i="2"/>
  <c r="N37" i="2"/>
  <c r="N36" i="2" s="1"/>
  <c r="N34" i="2"/>
  <c r="N33" i="2"/>
  <c r="N31" i="2"/>
  <c r="N30" i="2"/>
  <c r="N28" i="2"/>
  <c r="N27" i="2"/>
  <c r="N25" i="2"/>
  <c r="N24" i="2"/>
  <c r="N23" i="2" s="1"/>
  <c r="N22" i="2"/>
  <c r="N21" i="2"/>
  <c r="N19" i="2"/>
  <c r="N18" i="2"/>
  <c r="N7" i="2"/>
  <c r="N6" i="2"/>
  <c r="N10" i="2"/>
  <c r="N9" i="2"/>
  <c r="N13" i="2"/>
  <c r="N12" i="2"/>
  <c r="N16" i="2"/>
  <c r="N15" i="2"/>
  <c r="M127" i="2"/>
  <c r="L127" i="2"/>
  <c r="K127" i="2"/>
  <c r="M124" i="2"/>
  <c r="L124" i="2"/>
  <c r="K124" i="2"/>
  <c r="M121" i="2"/>
  <c r="L121" i="2"/>
  <c r="K121" i="2"/>
  <c r="M117" i="2"/>
  <c r="M114" i="2"/>
  <c r="L114" i="2"/>
  <c r="K114" i="2"/>
  <c r="M111" i="2"/>
  <c r="L111" i="2"/>
  <c r="M108" i="2"/>
  <c r="L108" i="2"/>
  <c r="K108" i="2"/>
  <c r="M105" i="2"/>
  <c r="L105" i="2"/>
  <c r="K105" i="2"/>
  <c r="M102" i="2"/>
  <c r="L102" i="2"/>
  <c r="K102" i="2"/>
  <c r="M98" i="2"/>
  <c r="L98" i="2"/>
  <c r="K98" i="2"/>
  <c r="M95" i="2"/>
  <c r="L95" i="2"/>
  <c r="K95" i="2"/>
  <c r="M92" i="2"/>
  <c r="L92" i="2"/>
  <c r="K92" i="2"/>
  <c r="M89" i="2"/>
  <c r="K89" i="2"/>
  <c r="L86" i="2"/>
  <c r="M86" i="2"/>
  <c r="M83" i="2"/>
  <c r="K86" i="2"/>
  <c r="K83" i="2"/>
  <c r="M80" i="2"/>
  <c r="L80" i="2"/>
  <c r="K80" i="2"/>
  <c r="M77" i="2"/>
  <c r="L77" i="2"/>
  <c r="K77" i="2"/>
  <c r="M74" i="2"/>
  <c r="L74" i="2"/>
  <c r="K74" i="2"/>
  <c r="N71" i="2"/>
  <c r="M71" i="2"/>
  <c r="L71" i="2"/>
  <c r="K71" i="2"/>
  <c r="M68" i="2"/>
  <c r="L68" i="2"/>
  <c r="K68" i="2"/>
  <c r="M64" i="2"/>
  <c r="K64" i="2"/>
  <c r="N61" i="2"/>
  <c r="M61" i="2"/>
  <c r="K61" i="2"/>
  <c r="M58" i="2"/>
  <c r="L58" i="2"/>
  <c r="K58" i="2"/>
  <c r="M55" i="2"/>
  <c r="L55" i="2"/>
  <c r="K55" i="2"/>
  <c r="M52" i="2"/>
  <c r="L52" i="2"/>
  <c r="K52" i="2"/>
  <c r="M49" i="2"/>
  <c r="L49" i="2"/>
  <c r="K49" i="2"/>
  <c r="M45" i="2"/>
  <c r="L45" i="2"/>
  <c r="K45" i="2"/>
  <c r="M42" i="2"/>
  <c r="L42" i="2"/>
  <c r="K42" i="2"/>
  <c r="M36" i="2"/>
  <c r="L36" i="2"/>
  <c r="K36" i="2"/>
  <c r="M32" i="2"/>
  <c r="L32" i="2"/>
  <c r="K32" i="2"/>
  <c r="N29" i="2"/>
  <c r="M29" i="2"/>
  <c r="L29" i="2"/>
  <c r="K29" i="2"/>
  <c r="M26" i="2"/>
  <c r="L26" i="2"/>
  <c r="K26" i="2"/>
  <c r="M23" i="2"/>
  <c r="L23" i="2"/>
  <c r="K23" i="2"/>
  <c r="M20" i="2"/>
  <c r="L20" i="2"/>
  <c r="K20" i="2"/>
  <c r="M17" i="2"/>
  <c r="L17" i="2"/>
  <c r="K17" i="2"/>
  <c r="M14" i="2"/>
  <c r="L14" i="2"/>
  <c r="K14" i="2"/>
  <c r="M11" i="2"/>
  <c r="L11" i="2"/>
  <c r="N8" i="2"/>
  <c r="M8" i="2"/>
  <c r="L8" i="2"/>
  <c r="K8" i="2"/>
  <c r="N5" i="2"/>
  <c r="M5" i="2"/>
  <c r="L5" i="2"/>
  <c r="K5" i="2"/>
  <c r="K11" i="2"/>
  <c r="J100" i="2"/>
  <c r="J99" i="2"/>
  <c r="I98" i="2"/>
  <c r="G98" i="2"/>
  <c r="J97" i="2"/>
  <c r="J96" i="2"/>
  <c r="I95" i="2"/>
  <c r="H95" i="2"/>
  <c r="G95" i="2"/>
  <c r="J94" i="2"/>
  <c r="J93" i="2"/>
  <c r="I92" i="2"/>
  <c r="H92" i="2"/>
  <c r="G92" i="2"/>
  <c r="J91" i="2"/>
  <c r="J90" i="2"/>
  <c r="I89" i="2"/>
  <c r="G89" i="2"/>
  <c r="J88" i="2"/>
  <c r="J87" i="2"/>
  <c r="I86" i="2"/>
  <c r="H86" i="2"/>
  <c r="G86" i="2"/>
  <c r="J82" i="2"/>
  <c r="J81" i="2"/>
  <c r="I80" i="2"/>
  <c r="G80" i="2"/>
  <c r="J79" i="2"/>
  <c r="J78" i="2"/>
  <c r="I77" i="2"/>
  <c r="G77" i="2"/>
  <c r="J76" i="2"/>
  <c r="J75" i="2"/>
  <c r="I74" i="2"/>
  <c r="G74" i="2"/>
  <c r="J70" i="2"/>
  <c r="J69" i="2"/>
  <c r="I68" i="2"/>
  <c r="G68" i="2"/>
  <c r="J63" i="2"/>
  <c r="J61" i="2" s="1"/>
  <c r="J57" i="2"/>
  <c r="J56" i="2"/>
  <c r="I55" i="2"/>
  <c r="G55" i="2"/>
  <c r="J51" i="2"/>
  <c r="J50" i="2"/>
  <c r="I49" i="2"/>
  <c r="H49" i="2"/>
  <c r="G49" i="2"/>
  <c r="J47" i="2"/>
  <c r="J46" i="2"/>
  <c r="I45" i="2"/>
  <c r="H45" i="2"/>
  <c r="G45" i="2"/>
  <c r="J44" i="2"/>
  <c r="J43" i="2"/>
  <c r="I42" i="2"/>
  <c r="H42" i="2"/>
  <c r="G42" i="2"/>
  <c r="J22" i="2"/>
  <c r="J21" i="2"/>
  <c r="I20" i="2"/>
  <c r="H20" i="2"/>
  <c r="G20" i="2"/>
  <c r="J19" i="2"/>
  <c r="J18" i="2"/>
  <c r="I17" i="2"/>
  <c r="H17" i="2"/>
  <c r="G17" i="2"/>
  <c r="J16" i="2"/>
  <c r="J15" i="2"/>
  <c r="I14" i="2"/>
  <c r="H14" i="2"/>
  <c r="G14" i="2"/>
  <c r="I11" i="2"/>
  <c r="H11" i="2"/>
  <c r="G11" i="2"/>
  <c r="F52" i="2" l="1"/>
  <c r="F58" i="2"/>
  <c r="F61" i="2"/>
  <c r="F83" i="2"/>
  <c r="F71" i="2"/>
  <c r="R108" i="2"/>
  <c r="V108" i="2"/>
  <c r="R102" i="2"/>
  <c r="V86" i="2"/>
  <c r="V15" i="2"/>
  <c r="V14" i="2" s="1"/>
  <c r="S14" i="2"/>
  <c r="V62" i="2"/>
  <c r="R61" i="2"/>
  <c r="V61" i="2"/>
  <c r="U61" i="2"/>
  <c r="N32" i="2"/>
  <c r="J64" i="2"/>
  <c r="V12" i="2"/>
  <c r="S11" i="2"/>
  <c r="U11" i="2"/>
  <c r="J127" i="2"/>
  <c r="J117" i="2"/>
  <c r="J114" i="2"/>
  <c r="J108" i="2"/>
  <c r="V32" i="2"/>
  <c r="V117" i="2"/>
  <c r="V121" i="2"/>
  <c r="F121" i="2"/>
  <c r="F114" i="2"/>
  <c r="V102" i="2"/>
  <c r="F108" i="2"/>
  <c r="N92" i="2"/>
  <c r="N95" i="2"/>
  <c r="N108" i="2"/>
  <c r="N114" i="2"/>
  <c r="J58" i="2"/>
  <c r="N117" i="2"/>
  <c r="N121" i="2"/>
  <c r="N124" i="2"/>
  <c r="N127" i="2"/>
  <c r="F49" i="2"/>
  <c r="F55" i="2"/>
  <c r="F117" i="2"/>
  <c r="F124" i="2"/>
  <c r="N111" i="2"/>
  <c r="F39" i="2"/>
  <c r="V37" i="2"/>
  <c r="V36" i="2" s="1"/>
  <c r="J36" i="2"/>
  <c r="F36" i="2"/>
  <c r="J29" i="2"/>
  <c r="F29" i="2"/>
  <c r="J26" i="2"/>
  <c r="F26" i="2"/>
  <c r="J23" i="2"/>
  <c r="F23" i="2"/>
  <c r="F20" i="2"/>
  <c r="F17" i="2"/>
  <c r="F8" i="2"/>
  <c r="F32" i="2"/>
  <c r="N26" i="2"/>
  <c r="R117" i="2"/>
  <c r="R68" i="2"/>
  <c r="V68" i="2"/>
  <c r="J8" i="2"/>
  <c r="V8" i="2"/>
  <c r="F14" i="2"/>
  <c r="F11" i="2"/>
  <c r="V98" i="2"/>
  <c r="F105" i="2"/>
  <c r="F102" i="2"/>
  <c r="F98" i="2"/>
  <c r="F89" i="2"/>
  <c r="F80" i="2"/>
  <c r="U80" i="2"/>
  <c r="F77" i="2"/>
  <c r="F68" i="2"/>
  <c r="J102" i="2"/>
  <c r="F95" i="2"/>
  <c r="F92" i="2"/>
  <c r="F86" i="2"/>
  <c r="F74" i="2"/>
  <c r="F45" i="2"/>
  <c r="F42" i="2"/>
  <c r="F111" i="2"/>
  <c r="V112" i="2"/>
  <c r="V111" i="2" s="1"/>
  <c r="T111" i="2"/>
  <c r="R114" i="2"/>
  <c r="V105" i="2"/>
  <c r="R83" i="2"/>
  <c r="V84" i="2"/>
  <c r="V83" i="2" s="1"/>
  <c r="V6" i="2"/>
  <c r="V5" i="2" s="1"/>
  <c r="S5" i="2"/>
  <c r="N105" i="2"/>
  <c r="J98" i="2"/>
  <c r="J89" i="2"/>
  <c r="J86" i="2"/>
  <c r="J80" i="2"/>
  <c r="J77" i="2"/>
  <c r="J74" i="2"/>
  <c r="J45" i="2"/>
  <c r="J42" i="2"/>
  <c r="J20" i="2"/>
  <c r="V116" i="2"/>
  <c r="V114" i="2" s="1"/>
  <c r="J105" i="2"/>
  <c r="J95" i="2"/>
  <c r="J92" i="2"/>
  <c r="J49" i="2"/>
  <c r="J32" i="2"/>
  <c r="J17" i="2"/>
  <c r="J14" i="2"/>
  <c r="J11" i="2"/>
  <c r="F64" i="2"/>
  <c r="R5" i="2"/>
  <c r="J55" i="2"/>
  <c r="J68" i="2"/>
  <c r="V11" i="2"/>
  <c r="O5" i="2"/>
  <c r="N20" i="2"/>
  <c r="N17" i="2"/>
  <c r="N14" i="2"/>
  <c r="J5" i="2"/>
  <c r="N39" i="2"/>
  <c r="N11" i="2"/>
  <c r="N102" i="2"/>
  <c r="N98" i="2"/>
  <c r="N89" i="2"/>
  <c r="N80" i="2"/>
  <c r="N77" i="2"/>
  <c r="N74" i="2"/>
  <c r="N68" i="2"/>
  <c r="N45" i="2"/>
  <c r="N42" i="2"/>
</calcChain>
</file>

<file path=xl/sharedStrings.xml><?xml version="1.0" encoding="utf-8"?>
<sst xmlns="http://schemas.openxmlformats.org/spreadsheetml/2006/main" count="128" uniqueCount="116">
  <si>
    <t>Assurance 6 Financial Accountability</t>
  </si>
  <si>
    <t>Adult Waiver</t>
  </si>
  <si>
    <t>CRW</t>
  </si>
  <si>
    <t>Waiver Performance Measures</t>
  </si>
  <si>
    <t>CSW YTD</t>
  </si>
  <si>
    <t>CRW YTD</t>
  </si>
  <si>
    <t>ADULT YTD</t>
  </si>
  <si>
    <t>1A</t>
  </si>
  <si>
    <t>2A</t>
  </si>
  <si>
    <t>3A</t>
  </si>
  <si>
    <t>4A</t>
  </si>
  <si>
    <t>5A</t>
  </si>
  <si>
    <t>6A</t>
  </si>
  <si>
    <t>7A</t>
  </si>
  <si>
    <t>8A</t>
  </si>
  <si>
    <t>11B</t>
  </si>
  <si>
    <t>12B</t>
  </si>
  <si>
    <t>15C</t>
  </si>
  <si>
    <t>16C</t>
  </si>
  <si>
    <t>17C</t>
  </si>
  <si>
    <t>18C</t>
  </si>
  <si>
    <t>21D</t>
  </si>
  <si>
    <t>26D</t>
  </si>
  <si>
    <t>28D</t>
  </si>
  <si>
    <t>34G</t>
  </si>
  <si>
    <t>35G</t>
  </si>
  <si>
    <t>PM #</t>
  </si>
  <si>
    <t>QUARTER 1</t>
  </si>
  <si>
    <t>QUARTER 2</t>
  </si>
  <si>
    <t>QUARTER 3</t>
  </si>
  <si>
    <t>QUARTER 4</t>
  </si>
  <si>
    <t>CSW</t>
  </si>
  <si>
    <t>YTD All Waiver Average</t>
  </si>
  <si>
    <t>9A</t>
  </si>
  <si>
    <t>10A</t>
  </si>
  <si>
    <t>13B</t>
  </si>
  <si>
    <t>14B</t>
  </si>
  <si>
    <t>19C</t>
  </si>
  <si>
    <t>20C</t>
  </si>
  <si>
    <t>24D</t>
  </si>
  <si>
    <t>29D</t>
  </si>
  <si>
    <t>30D</t>
  </si>
  <si>
    <t>33G</t>
  </si>
  <si>
    <t>22D</t>
  </si>
  <si>
    <t>23D</t>
  </si>
  <si>
    <t>27D</t>
  </si>
  <si>
    <t>25D</t>
  </si>
  <si>
    <t>32G</t>
  </si>
  <si>
    <t>36G</t>
  </si>
  <si>
    <t>37G</t>
  </si>
  <si>
    <t xml:space="preserve">CSW </t>
  </si>
  <si>
    <t xml:space="preserve">CRW </t>
  </si>
  <si>
    <t xml:space="preserve">Adult Waiver </t>
  </si>
  <si>
    <t>Appendix B -Level of Care</t>
  </si>
  <si>
    <t>Appendix A-  Administrative Authority</t>
  </si>
  <si>
    <t>Appendix C- Qualified Providers</t>
  </si>
  <si>
    <t>Appendix D- Service Plan Development</t>
  </si>
  <si>
    <t>Appendix G-Health &amp; Welfare/Participant Safeguards</t>
  </si>
  <si>
    <t>CSW= Children's Support Waiver</t>
  </si>
  <si>
    <t>CRW= Children's Residential Waiver</t>
  </si>
  <si>
    <t>Quarterly Average All Waivers</t>
  </si>
  <si>
    <t xml:space="preserve">YTD </t>
  </si>
  <si>
    <t>7/1/12       to     9/30/12</t>
  </si>
  <si>
    <t xml:space="preserve">10/1/12     to    12/31/12 </t>
  </si>
  <si>
    <t>1/1/13       to     3/31/13</t>
  </si>
  <si>
    <t>4/1/13        to      6/30/13</t>
  </si>
  <si>
    <t>7/1/12       to     6/30/13</t>
  </si>
  <si>
    <t>Number and percent of findings of noncompliance in the area of Medicaid Waiver provider agreement on file with the MA with evidence of remediation within 60 days of discovery. N: Number of findings in the area of Waiver provider agreements on file with the MA with evidence of remediation within 60 days. D: Total number of findings in the area of Waiver provider agreements.</t>
  </si>
  <si>
    <t>Number and percent of rate methodology changes approved by the MA and submitted for Public Notice prior to implementation by OA. N: Number of rate changes approved by the MA prior to implementation by the OA. D: Total number of rate methodology changes adopted.</t>
  </si>
  <si>
    <t>Number and percent of waiver program policies approved by the MA prior to OA dissemination and implementation. N: Number of waiver policies approved by the MA prior to dissemination. D: Total number of waiver policy changes implemented.</t>
  </si>
  <si>
    <t>Number and percent of findings of noncompliance in the area of requests for services subject to prior authorization with evidence of remediation within 90 days of discovery. N: Number of findings in the area of services subject to prior approval with evidence of remediation within 90 days of discovery. D: Total number of findings in the area of prior authorization of services.</t>
  </si>
  <si>
    <t>Number and percent of participant reviews conducted by the OA according to the sampling methodology specified in the approved waiver. N: Number of participant reviews conducted by the OA according to the sampling methodology in the waiver. D: Total number of participant reviews required according to the sampling methodology.</t>
  </si>
  <si>
    <t>Number and percent of new waiver participants who had a level of care assessment indicating need for ICF/MR level of care prior to receipt of services. N: Number of new waiver participants with a LOC assessment indicating need for ICF/MR prior to receipt of services. D: All new waiver participants.</t>
  </si>
  <si>
    <t>Number and percent of waiver participants where the participant was reassessed through the annual redetermination process of waiver eligibility within 12 months of their initial LOC evaluation or within 12 months of their last annual LOC re-evaluation. N: Re-assessments completed within 12 months. D: Total number of participants due for waiver re-assessment.</t>
  </si>
  <si>
    <t>Number and percent of waiver participants' LOC initial determination/re-determination forms/instruments reviewed that are completed as required by the state. N: Number of LOC determinations/redeterminations completed as required by the state. D: Total number of LOC determinations reviewed.</t>
  </si>
  <si>
    <t>Number and percent of LOC determinations reviewed that were completed by a qualified evaluator. N: Number of LOC determinations that were completed by a qualified evaluator. D: Number of LOC determinations reviewed.</t>
  </si>
  <si>
    <t>Number and percent of licensed or certified providers who meet initial licensure/certification standards. (Note: this covers licensed residential habilitation providers, certified day habilitation providers and licensed clinicians.) N: Number of newly enrolled licensed or certified providers who meet initial standards. D: Total number of newly enrolled licensed or certified providers.</t>
  </si>
  <si>
    <t>Number and percent of licensed or certified providers who continue to meet licensure/certification standards on an ongoing basis. (Note: covers the same providers as listed above.) N: Number of licensed or certified providers who continue to meet standards. D: Total number of enrolled licensed or certified providers.</t>
  </si>
  <si>
    <t>Number and percent of non-licensed/non-certified providers reviewed, by provider type, who continue to meet the waiver provider qualifications. (Note: Covers same providers as listed above.) N: Number of non-licensed/non-certified providers who continue to meet qualifications. D: Total number of enrolled non-licensed providers.</t>
  </si>
  <si>
    <t>Number and percent of providers reviewed, by provider type, which meet waiver provider training requirements. N: Number of providers who met training requirements. D: Total number of providers subject to training requirements.</t>
  </si>
  <si>
    <t>Number and percent of participant individual service plans (ISPs) reviewed that address all participant needs identified by the assessment. N: Participant service plans that addressed all identified needs. D: All sample ISPs reviewed.</t>
  </si>
  <si>
    <t>Number and percent of satisfaction survey respondents sampled who report they receive services to address their needs. N: Number of respondents who reported they received services to address their needs. D: Total respondents sampled.</t>
  </si>
  <si>
    <t>Number and percent of participants reviewed whose service plan have strategies to address all health and safety risks indicated in the assessment. N: Number of ISPs with strategies to address all identified health and safety risks. D: Total ISPs sampled with an assessed health and/or safety risk.</t>
  </si>
  <si>
    <t>Number and percent of ISP's that were developed in accordance with state requirements. N: Number of ISPs that were developed in accordance with state requirements. D: Number of ISPs reviewed.</t>
  </si>
  <si>
    <t>Number and percent of waiver participants reviewed whose Individual Service Plan (ISP) was updated at least annually or more often when their needs changed. N: Number of ISPs that were revised at least annually or more often based on a change in the participant's needs. D: All participants in the sample.</t>
  </si>
  <si>
    <t>Number and percent of satisfaction survey respondents sampled who reported the receipt of all services listed in the service plan. N: Number of respondents who reported receipt of all services in their ISP. D: Total number of survey respondents.</t>
  </si>
  <si>
    <t>Number and percent of participants reviewed who received four quarterly visits from the ISC entity under contract with the OA to monitor that services are being delivered in accordance with the services in the plan of care. N: Number of participants who received 4 quarterly ISSA visits. D: Number of participants in sample.</t>
  </si>
  <si>
    <t>Number and percent of participants reviewed who received the services in the scope, amount, duration and frequency as specified in their individual service plan (ISP). N: Number of participants who received services as specified in their ISP. D: Number of participants reviewed in sample.</t>
  </si>
  <si>
    <t>Number and percent of waiver participant records reviewed with an appropriately completed and signed freedom of choice form that specified choice was offered between waiver services and institutional care at the time of enrollment. N: Number of participant records reviewed with choice form. D: Number of records reviewed.</t>
  </si>
  <si>
    <t>Number and percent of records reviewed that document participants were informed at least annually of the right to choose their providers. N: Number of participant records reviewed that document participants were informed at least annually of the right to choose their providers. D: Number of sample records reviewed.</t>
  </si>
  <si>
    <t>Number and percent of participants reviewed who were offered choice between/among waiver services (for which there has been a determination of need). N: Number of participants reviewed who were offered choice of waiver services. D: Total number of participants reviewed.</t>
  </si>
  <si>
    <t>Number and percent of participant records reviewed that documented the participant (and/or guardian) received information/education about how to report abuse, neglect, exploitation and other critical incidents as specified in the approved waiver. N: Number of records where participant received information on how to report abuse/neglect. D: Number of participants in the sample.</t>
  </si>
  <si>
    <t>Number and percent of participants reviewed for whom critical incidents were identified and appropriate measures taken by the provider. N: Number of participants reviewed with at least one critical incident reported where the provider took appropriate measures. D: Number of participants identified in the sample with at least one critical incident.</t>
  </si>
  <si>
    <t>Number and percent of participants reviewed who received the coordination and support to access health care services identified in their service plan. N: Number of participants reviewed who received support to access healthcare services. D: Number of participants in the sample with health care services identified in their ISP.</t>
  </si>
  <si>
    <t>The number and percent of reportable deaths that were reported within the required timelines. N: Number of reportable deaths reported within required timelines. D: All reportable deaths.</t>
  </si>
  <si>
    <t>The number and percent of participants reviewed with identified restrictive interventions where procedures were followed as specified in the approved waiver. N: Number of restrictive interventions that followed required procedures. D: Number of participants identified in the sample with at least one restrictive intervention.</t>
  </si>
  <si>
    <t>In response to OIG substantiated abuse, neglect or financial exploitation investigations, the number and percent of written responses received from the provider and approved by the OA within 60 calendar days of completion of OIG investigation report. N: Number of written responses approved by the OA within required time frames. D: Total number of substantiated investigations.</t>
  </si>
  <si>
    <t>Number and percent of waiver claims reviewed that were submitted using the correct rate as specified in the waiver application. N: Number of claims with correct rate. D: All claims in representative sample.</t>
  </si>
  <si>
    <t>38I</t>
  </si>
  <si>
    <t>Number and percent of waiver service claims that were submitted for participants who were Medicaid waiver eligible on the date that the service was delivered. N: Number of claims submitted for participants who were Medicaid eligible on the date the service was provided. D: All claims.</t>
  </si>
  <si>
    <t>39I</t>
  </si>
  <si>
    <t>Number and percent of reviewed waiver service claims submitted for FFP that are specified in the participant's service plan. N: Number of claims reviewed that were specified in the ISP. D: Number of claims sampled.</t>
  </si>
  <si>
    <t>40I</t>
  </si>
  <si>
    <t>31D</t>
  </si>
  <si>
    <t>**The following PM's required a less than 100% review based on participants with a representative sample size of 400 for the AW, 297 for the CSW, and 147 for the CRW: 13B, 14B, 21D, 22D, 23D, 24D, 25D, 26D, 27D, 28D, 29D, 30D, 31D, 32G, 33G, 34G, 36G, 37G</t>
  </si>
  <si>
    <t>*The following performance measures (PM's) required a 100% review: 1A, 2A, 3A, 4A, 5A, 6A, 7A, 8A, 9A, 10A, 11B, 12B, 15C, 16C, 17C, 18C, 19C, 20C, 35G,39I</t>
  </si>
  <si>
    <t>***The following PM required a less than 100% review based on claims with a representative sample size of 385 for the AW, 384 for the CSW, and 383 for the CRW: 38I, 40I</t>
  </si>
  <si>
    <t>Number and percent of actual spending for services where waiver enrollment, utilization &amp; expenditures are less than or equal to estimates in the approved waiver. N: # of services where actual spending was less than or equal to estimates  on the 372 report. D: Total # of spending estimates on the 372 report.</t>
  </si>
  <si>
    <t>Number and percent of findings of noncompliance in the area of pre-admission screening &amp; waiver enrollment with evidence of remediation within 90 days of discovery. N: Number of findings on pre-admission screening &amp; waiver enrollment with evidence of remediation within 90 days of discovery. D: Number of findings in the areas of pre-admission screening &amp; waiver enrollment where remediation was required. (Data Source 13B-14B)</t>
  </si>
  <si>
    <t>Number and percent of findings of noncompliance in the area of level of care with evidence of remediation within 90 days of identification of the problem. N: Number of findings on level of care determinations with evidence of remediation within 90 days of discovery. D: Total number of findings of noncompliance in the area of level of care. (Data source 11B-12B)</t>
  </si>
  <si>
    <t>Number and percent of findings of noncompliance in the area of service plans with evidence of remediation within 90 days of discovery. N: Number of findings of noncompliance on service plans with evidence of remediation within 90 days of discovery. D: Total number of findings of noncompliance in the area of service plans. (Data source: 21-31D)</t>
  </si>
  <si>
    <t>Number and percent of findings of noncompliance in the area of provider qualifications with evidence of remediation within 90 days of discovery. N: Number of findings on provider qualifications with evidence of remediation within 90 days of discovery. D: Total number of findings in the area of provider qualifications. (Data source: 15-20C)</t>
  </si>
  <si>
    <t>Number and percent of non-licensed/non-certified providers reviewed, by provider type, who met initial provider qualifications. (Note: Covers non-licensed behavioral therapists, transportation providers, supported employment providers, etc.) N: Number of non-licensed/non-certified providers who met initial qualifications. D: Total number of newly enrolled providers.</t>
  </si>
  <si>
    <t>Number and percent of independent personal support providers (domestic employees) screened by FEA vendors (on behalf of waiver participants who self-direct and exercise employer authority) who passed initial background and registry checks and thus were deemed eligible for hire. N: Number of domestic employees who passed initial checks. D: Total number of domestic employees hired.</t>
  </si>
  <si>
    <t>N/A</t>
  </si>
  <si>
    <t>Updated as of 10/23/13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</si>
</sst>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8"/>
      <name val="Arial"/>
      <family val="2"/>
    </font>
    <font>
      <sz val="8"/>
      <name val="Arial"/>
      <family val="2"/>
    </font>
    <font>
      <b/>
      <sz val="8"/>
      <name val="Arial"/>
      <family val="2"/>
    </font>
    <font>
      <b/>
      <sz val="8"/>
      <color rgb="FFFF0000"/>
      <name val="Arial"/>
      <family val="2"/>
    </font>
    <font>
      <b/>
      <sz val="8"/>
      <name val="Arial"/>
    </font>
  </fonts>
  <fills count="13">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2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3" fillId="0" borderId="0" xfId="0" applyFont="1"/>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6" borderId="3" xfId="0" applyFont="1" applyFill="1" applyBorder="1"/>
    <xf numFmtId="3"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1" fillId="0" borderId="0" xfId="0" applyFont="1"/>
    <xf numFmtId="0" fontId="2" fillId="0" borderId="0" xfId="0" applyFont="1"/>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0" borderId="4" xfId="0" applyFont="1" applyBorder="1" applyAlignment="1">
      <alignment horizontal="center" vertical="center" wrapText="1"/>
    </xf>
    <xf numFmtId="1" fontId="3" fillId="5" borderId="1" xfId="0" applyNumberFormat="1" applyFont="1" applyFill="1" applyBorder="1" applyAlignment="1">
      <alignment horizontal="center" vertical="center"/>
    </xf>
    <xf numFmtId="0" fontId="3" fillId="10" borderId="3" xfId="0" applyFont="1" applyFill="1" applyBorder="1"/>
    <xf numFmtId="9" fontId="3" fillId="10" borderId="3" xfId="0" applyNumberFormat="1"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3" fillId="5" borderId="5"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10" fontId="2" fillId="5" borderId="7" xfId="0"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3" borderId="13" xfId="0" applyFont="1" applyFill="1" applyBorder="1" applyAlignment="1">
      <alignment vertical="top" wrapText="1"/>
    </xf>
    <xf numFmtId="0" fontId="1" fillId="4" borderId="11" xfId="0" applyFont="1" applyFill="1" applyBorder="1" applyAlignment="1"/>
    <xf numFmtId="0" fontId="1" fillId="4" borderId="11" xfId="0" applyFont="1" applyFill="1" applyBorder="1" applyAlignment="1">
      <alignment horizontal="center"/>
    </xf>
    <xf numFmtId="0" fontId="3" fillId="2" borderId="11" xfId="0" applyFont="1" applyFill="1" applyBorder="1" applyAlignment="1"/>
    <xf numFmtId="0" fontId="3" fillId="5" borderId="6" xfId="0" applyFont="1" applyFill="1" applyBorder="1" applyAlignment="1">
      <alignment horizontal="center" vertical="center"/>
    </xf>
    <xf numFmtId="0" fontId="3" fillId="5" borderId="6" xfId="0" applyNumberFormat="1" applyFont="1" applyFill="1" applyBorder="1" applyAlignment="1">
      <alignment horizontal="center" vertical="center"/>
    </xf>
    <xf numFmtId="9" fontId="3" fillId="6" borderId="12" xfId="0" applyNumberFormat="1" applyFont="1" applyFill="1" applyBorder="1" applyAlignment="1">
      <alignment horizontal="center" vertical="center"/>
    </xf>
    <xf numFmtId="0" fontId="3" fillId="6" borderId="6" xfId="0" applyFont="1" applyFill="1" applyBorder="1"/>
    <xf numFmtId="0" fontId="3" fillId="10" borderId="6" xfId="0" applyFont="1" applyFill="1" applyBorder="1"/>
    <xf numFmtId="0" fontId="3" fillId="6" borderId="12" xfId="0" applyFont="1" applyFill="1" applyBorder="1"/>
    <xf numFmtId="0" fontId="3" fillId="10" borderId="12" xfId="0" applyFont="1" applyFill="1" applyBorder="1"/>
    <xf numFmtId="0" fontId="2" fillId="10" borderId="12" xfId="0" applyFont="1" applyFill="1" applyBorder="1" applyAlignment="1">
      <alignment vertical="top" wrapText="1"/>
    </xf>
    <xf numFmtId="10" fontId="3" fillId="10" borderId="12" xfId="0" applyNumberFormat="1" applyFont="1" applyFill="1" applyBorder="1" applyAlignment="1">
      <alignment horizontal="center" vertical="center"/>
    </xf>
    <xf numFmtId="0" fontId="3" fillId="2" borderId="6" xfId="0" applyFont="1" applyFill="1" applyBorder="1" applyAlignment="1"/>
    <xf numFmtId="0" fontId="2" fillId="3" borderId="9" xfId="0" applyFont="1" applyFill="1" applyBorder="1"/>
    <xf numFmtId="0" fontId="3" fillId="2" borderId="14" xfId="0" applyFont="1" applyFill="1" applyBorder="1" applyAlignment="1"/>
    <xf numFmtId="0" fontId="3" fillId="2" borderId="6" xfId="0" applyFont="1" applyFill="1" applyBorder="1" applyAlignment="1">
      <alignment horizontal="center"/>
    </xf>
    <xf numFmtId="0" fontId="2" fillId="8" borderId="5"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Border="1" applyAlignment="1">
      <alignment horizontal="center" vertical="top" wrapText="1"/>
    </xf>
    <xf numFmtId="10" fontId="2" fillId="9" borderId="7"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3" fontId="3" fillId="9" borderId="5"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10" fontId="2" fillId="11" borderId="7" xfId="0" applyNumberFormat="1" applyFont="1" applyFill="1" applyBorder="1" applyAlignment="1">
      <alignment horizontal="center" vertical="center"/>
    </xf>
    <xf numFmtId="3" fontId="3" fillId="11" borderId="1" xfId="0" applyNumberFormat="1" applyFont="1" applyFill="1" applyBorder="1" applyAlignment="1">
      <alignment horizontal="center" vertical="center"/>
    </xf>
    <xf numFmtId="3" fontId="3" fillId="11" borderId="5" xfId="0" applyNumberFormat="1" applyFont="1" applyFill="1" applyBorder="1" applyAlignment="1">
      <alignment horizontal="center" vertical="center"/>
    </xf>
    <xf numFmtId="0" fontId="4" fillId="11" borderId="4"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1" borderId="10" xfId="0" applyFont="1" applyFill="1" applyBorder="1" applyAlignment="1">
      <alignment horizontal="center" vertical="top" wrapText="1"/>
    </xf>
    <xf numFmtId="0" fontId="2" fillId="11" borderId="5" xfId="0" applyFont="1" applyFill="1" applyBorder="1" applyAlignment="1">
      <alignment horizontal="center" vertical="top" wrapText="1"/>
    </xf>
    <xf numFmtId="10" fontId="2" fillId="12" borderId="7" xfId="0" applyNumberFormat="1" applyFont="1" applyFill="1" applyBorder="1" applyAlignment="1">
      <alignment horizontal="center" vertical="center"/>
    </xf>
    <xf numFmtId="3" fontId="3" fillId="12" borderId="1" xfId="0" applyNumberFormat="1" applyFont="1" applyFill="1" applyBorder="1" applyAlignment="1">
      <alignment horizontal="center" vertical="center"/>
    </xf>
    <xf numFmtId="3" fontId="3" fillId="12" borderId="5"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14" fontId="2" fillId="5"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11" borderId="4" xfId="0" applyFont="1" applyFill="1" applyBorder="1" applyAlignment="1">
      <alignment horizontal="center" vertical="center" wrapText="1"/>
    </xf>
    <xf numFmtId="0" fontId="3" fillId="11" borderId="6" xfId="0" applyFont="1" applyFill="1" applyBorder="1"/>
    <xf numFmtId="3" fontId="3" fillId="11" borderId="15" xfId="0" applyNumberFormat="1" applyFont="1" applyFill="1" applyBorder="1" applyAlignment="1">
      <alignment horizontal="center" vertical="center"/>
    </xf>
    <xf numFmtId="0" fontId="3" fillId="11" borderId="1" xfId="0" applyFont="1" applyFill="1" applyBorder="1"/>
    <xf numFmtId="0" fontId="3" fillId="11" borderId="1" xfId="0" applyFont="1" applyFill="1" applyBorder="1" applyAlignment="1">
      <alignment horizontal="center" vertical="center"/>
    </xf>
    <xf numFmtId="0" fontId="3" fillId="11" borderId="6" xfId="0" applyFont="1" applyFill="1" applyBorder="1" applyAlignment="1">
      <alignment horizontal="center" vertical="center"/>
    </xf>
    <xf numFmtId="10" fontId="2" fillId="0" borderId="7" xfId="0" applyNumberFormat="1" applyFont="1" applyFill="1" applyBorder="1" applyAlignment="1">
      <alignment horizontal="center" vertical="center"/>
    </xf>
    <xf numFmtId="0" fontId="3" fillId="12" borderId="6" xfId="0" applyFont="1" applyFill="1" applyBorder="1"/>
    <xf numFmtId="0" fontId="3" fillId="12" borderId="1" xfId="0" applyFont="1" applyFill="1" applyBorder="1"/>
    <xf numFmtId="0" fontId="3" fillId="9" borderId="14" xfId="0" applyFont="1" applyFill="1" applyBorder="1"/>
    <xf numFmtId="0" fontId="3" fillId="9" borderId="1" xfId="0" applyFont="1" applyFill="1" applyBorder="1"/>
    <xf numFmtId="0" fontId="3" fillId="5" borderId="15" xfId="0" applyFont="1" applyFill="1" applyBorder="1" applyAlignment="1">
      <alignment horizontal="center" vertical="center"/>
    </xf>
    <xf numFmtId="10" fontId="2" fillId="10" borderId="7" xfId="0" applyNumberFormat="1" applyFont="1" applyFill="1" applyBorder="1" applyAlignment="1">
      <alignment horizontal="center" vertical="center"/>
    </xf>
    <xf numFmtId="3" fontId="3" fillId="10" borderId="1" xfId="0" applyNumberFormat="1" applyFont="1" applyFill="1" applyBorder="1" applyAlignment="1">
      <alignment horizontal="center" vertical="center"/>
    </xf>
    <xf numFmtId="3" fontId="3" fillId="10" borderId="5" xfId="0" applyNumberFormat="1" applyFont="1" applyFill="1" applyBorder="1" applyAlignment="1">
      <alignment horizontal="center" vertical="center"/>
    </xf>
    <xf numFmtId="10" fontId="2" fillId="10" borderId="1" xfId="0" applyNumberFormat="1" applyFont="1" applyFill="1" applyBorder="1" applyAlignment="1">
      <alignment horizontal="center" vertical="center"/>
    </xf>
    <xf numFmtId="0" fontId="1" fillId="8" borderId="1" xfId="0" applyFont="1" applyFill="1" applyBorder="1" applyAlignment="1">
      <alignment wrapText="1"/>
    </xf>
    <xf numFmtId="0" fontId="5" fillId="8" borderId="2" xfId="0" applyFont="1" applyFill="1" applyBorder="1" applyAlignment="1">
      <alignment vertical="top" wrapText="1"/>
    </xf>
    <xf numFmtId="14" fontId="4" fillId="9" borderId="8" xfId="0" applyNumberFormat="1" applyFont="1" applyFill="1" applyBorder="1" applyAlignment="1">
      <alignment horizontal="center" vertical="center" wrapText="1"/>
    </xf>
    <xf numFmtId="14" fontId="4" fillId="9" borderId="2" xfId="0" applyNumberFormat="1"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wrapText="1"/>
    </xf>
    <xf numFmtId="0" fontId="2" fillId="8" borderId="10" xfId="0" applyFont="1" applyFill="1" applyBorder="1" applyAlignment="1">
      <alignment horizontal="center" vertical="top" wrapText="1"/>
    </xf>
    <xf numFmtId="0" fontId="3" fillId="12" borderId="1" xfId="0" applyFont="1" applyFill="1" applyBorder="1" applyAlignment="1">
      <alignment horizontal="center" vertical="center"/>
    </xf>
    <xf numFmtId="0" fontId="3" fillId="12" borderId="6" xfId="0" applyFont="1" applyFill="1" applyBorder="1" applyAlignment="1">
      <alignment horizontal="center" vertical="center"/>
    </xf>
    <xf numFmtId="3" fontId="1" fillId="9" borderId="5"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9" borderId="14" xfId="0" applyFont="1" applyFill="1" applyBorder="1" applyAlignment="1">
      <alignment horizontal="center" vertical="center"/>
    </xf>
    <xf numFmtId="10" fontId="2" fillId="7" borderId="16" xfId="0" applyNumberFormat="1" applyFont="1" applyFill="1" applyBorder="1" applyAlignment="1">
      <alignment horizontal="center" vertical="center"/>
    </xf>
    <xf numFmtId="10" fontId="2" fillId="7" borderId="17" xfId="0" applyNumberFormat="1" applyFont="1" applyFill="1" applyBorder="1" applyAlignment="1">
      <alignment horizontal="center" vertical="center"/>
    </xf>
    <xf numFmtId="3" fontId="3" fillId="7" borderId="15" xfId="0" applyNumberFormat="1" applyFont="1" applyFill="1" applyBorder="1" applyAlignment="1">
      <alignment horizontal="center" vertical="center"/>
    </xf>
    <xf numFmtId="10" fontId="2" fillId="10" borderId="0"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3" fontId="3" fillId="7" borderId="2" xfId="0" applyNumberFormat="1" applyFont="1" applyFill="1" applyBorder="1" applyAlignment="1">
      <alignment horizontal="center" vertical="center"/>
    </xf>
    <xf numFmtId="3" fontId="3" fillId="10" borderId="3" xfId="0" applyNumberFormat="1" applyFont="1" applyFill="1" applyBorder="1" applyAlignment="1">
      <alignment horizontal="center" vertical="center"/>
    </xf>
    <xf numFmtId="10" fontId="2" fillId="7" borderId="18" xfId="0" applyNumberFormat="1" applyFont="1" applyFill="1" applyBorder="1" applyAlignment="1">
      <alignment horizontal="center" vertical="center"/>
    </xf>
    <xf numFmtId="3" fontId="3" fillId="10" borderId="0"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vertical="center"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9"/>
  <sheetViews>
    <sheetView tabSelected="1" topLeftCell="D1" zoomScaleNormal="100" zoomScaleSheetLayoutView="100" workbookViewId="0">
      <selection activeCell="V10" sqref="V10"/>
    </sheetView>
  </sheetViews>
  <sheetFormatPr defaultColWidth="9.109375" defaultRowHeight="25.5" customHeight="1" x14ac:dyDescent="0.2"/>
  <cols>
    <col min="1" max="1" width="3.6640625" style="7" customWidth="1"/>
    <col min="2" max="2" width="39" style="1" customWidth="1"/>
    <col min="3" max="9" width="8.6640625" style="1" customWidth="1"/>
    <col min="10" max="10" width="8.6640625" style="18" customWidth="1"/>
    <col min="11" max="20" width="8.6640625" style="1" customWidth="1"/>
    <col min="21" max="22" width="8.6640625" style="7" customWidth="1"/>
    <col min="23" max="16384" width="9.109375" style="7"/>
  </cols>
  <sheetData>
    <row r="2" spans="1:22" s="89" customFormat="1" ht="32.25" customHeight="1" x14ac:dyDescent="0.2">
      <c r="A2" s="81"/>
      <c r="B2" s="82" t="s">
        <v>115</v>
      </c>
      <c r="C2" s="53" t="s">
        <v>27</v>
      </c>
      <c r="D2" s="54"/>
      <c r="E2" s="62" t="s">
        <v>62</v>
      </c>
      <c r="F2" s="55"/>
      <c r="G2" s="9" t="s">
        <v>28</v>
      </c>
      <c r="H2" s="10"/>
      <c r="I2" s="63" t="s">
        <v>63</v>
      </c>
      <c r="J2" s="11"/>
      <c r="K2" s="12" t="s">
        <v>29</v>
      </c>
      <c r="L2" s="83"/>
      <c r="M2" s="61" t="s">
        <v>64</v>
      </c>
      <c r="N2" s="84"/>
      <c r="O2" s="65" t="s">
        <v>30</v>
      </c>
      <c r="P2" s="85"/>
      <c r="Q2" s="62" t="s">
        <v>65</v>
      </c>
      <c r="R2" s="86"/>
      <c r="S2" s="13" t="s">
        <v>61</v>
      </c>
      <c r="T2" s="87"/>
      <c r="U2" s="64" t="s">
        <v>66</v>
      </c>
      <c r="V2" s="88"/>
    </row>
    <row r="3" spans="1:22" s="89" customFormat="1" ht="45" customHeight="1" thickBot="1" x14ac:dyDescent="0.25">
      <c r="A3" s="40" t="s">
        <v>26</v>
      </c>
      <c r="B3" s="90" t="s">
        <v>3</v>
      </c>
      <c r="C3" s="56" t="s">
        <v>31</v>
      </c>
      <c r="D3" s="57" t="s">
        <v>2</v>
      </c>
      <c r="E3" s="57" t="s">
        <v>1</v>
      </c>
      <c r="F3" s="57" t="s">
        <v>60</v>
      </c>
      <c r="G3" s="41" t="s">
        <v>31</v>
      </c>
      <c r="H3" s="41" t="s">
        <v>2</v>
      </c>
      <c r="I3" s="41" t="s">
        <v>1</v>
      </c>
      <c r="J3" s="41" t="s">
        <v>60</v>
      </c>
      <c r="K3" s="42" t="s">
        <v>50</v>
      </c>
      <c r="L3" s="42" t="s">
        <v>51</v>
      </c>
      <c r="M3" s="42" t="s">
        <v>52</v>
      </c>
      <c r="N3" s="42" t="s">
        <v>60</v>
      </c>
      <c r="O3" s="57" t="s">
        <v>31</v>
      </c>
      <c r="P3" s="57" t="s">
        <v>2</v>
      </c>
      <c r="Q3" s="57" t="s">
        <v>1</v>
      </c>
      <c r="R3" s="57" t="s">
        <v>60</v>
      </c>
      <c r="S3" s="43" t="s">
        <v>4</v>
      </c>
      <c r="T3" s="43" t="s">
        <v>5</v>
      </c>
      <c r="U3" s="43" t="s">
        <v>6</v>
      </c>
      <c r="V3" s="44" t="s">
        <v>32</v>
      </c>
    </row>
    <row r="4" spans="1:22" ht="12" customHeight="1" thickBot="1" x14ac:dyDescent="0.25">
      <c r="A4" s="36"/>
      <c r="B4" s="37" t="s">
        <v>54</v>
      </c>
      <c r="C4" s="38"/>
      <c r="D4" s="36"/>
      <c r="E4" s="38"/>
      <c r="F4" s="38"/>
      <c r="G4" s="36"/>
      <c r="H4" s="36"/>
      <c r="I4" s="36"/>
      <c r="J4" s="39"/>
      <c r="K4" s="36"/>
      <c r="L4" s="36"/>
      <c r="M4" s="36"/>
      <c r="N4" s="36"/>
      <c r="O4" s="38"/>
      <c r="P4" s="38"/>
      <c r="Q4" s="38"/>
      <c r="R4" s="38"/>
      <c r="S4" s="36"/>
      <c r="T4" s="36"/>
      <c r="U4" s="36"/>
      <c r="V4" s="36"/>
    </row>
    <row r="5" spans="1:22" ht="36" customHeight="1" x14ac:dyDescent="0.2">
      <c r="A5" s="105" t="s">
        <v>7</v>
      </c>
      <c r="B5" s="107" t="s">
        <v>108</v>
      </c>
      <c r="C5" s="50" t="e">
        <f t="shared" ref="C5:F5" si="0">(C6/C7)</f>
        <v>#DIV/0!</v>
      </c>
      <c r="D5" s="50" t="e">
        <f t="shared" si="0"/>
        <v>#DIV/0!</v>
      </c>
      <c r="E5" s="50" t="e">
        <f t="shared" si="0"/>
        <v>#DIV/0!</v>
      </c>
      <c r="F5" s="50" t="e">
        <f t="shared" si="0"/>
        <v>#DIV/0!</v>
      </c>
      <c r="G5" s="58" t="e">
        <f t="shared" ref="G5:J5" si="1">(G6/G7)</f>
        <v>#DIV/0!</v>
      </c>
      <c r="H5" s="58">
        <f t="shared" si="1"/>
        <v>1</v>
      </c>
      <c r="I5" s="58">
        <f t="shared" si="1"/>
        <v>1</v>
      </c>
      <c r="J5" s="58">
        <f t="shared" si="1"/>
        <v>1</v>
      </c>
      <c r="K5" s="45">
        <f t="shared" ref="K5:O5" si="2">(K6/K7)</f>
        <v>1</v>
      </c>
      <c r="L5" s="45">
        <f t="shared" si="2"/>
        <v>1</v>
      </c>
      <c r="M5" s="45">
        <f t="shared" si="2"/>
        <v>1</v>
      </c>
      <c r="N5" s="45">
        <f t="shared" si="2"/>
        <v>1</v>
      </c>
      <c r="O5" s="50" t="e">
        <f t="shared" si="2"/>
        <v>#DIV/0!</v>
      </c>
      <c r="P5" s="50" t="e">
        <f t="shared" ref="P5" si="3">(P6/P7)</f>
        <v>#DIV/0!</v>
      </c>
      <c r="Q5" s="50" t="e">
        <f t="shared" ref="Q5" si="4">(Q6/Q7)</f>
        <v>#DIV/0!</v>
      </c>
      <c r="R5" s="50" t="e">
        <f t="shared" ref="R5:S5" si="5">(R6/R7)</f>
        <v>#DIV/0!</v>
      </c>
      <c r="S5" s="48">
        <f t="shared" si="5"/>
        <v>1</v>
      </c>
      <c r="T5" s="48">
        <f t="shared" ref="T5" si="6">(T6/T7)</f>
        <v>1</v>
      </c>
      <c r="U5" s="48">
        <f t="shared" ref="U5" si="7">(U6/U7)</f>
        <v>1</v>
      </c>
      <c r="V5" s="48">
        <f t="shared" ref="V5" si="8">(V6/V7)</f>
        <v>1</v>
      </c>
    </row>
    <row r="6" spans="1:22" ht="36.75" customHeight="1" x14ac:dyDescent="0.2">
      <c r="A6" s="105"/>
      <c r="B6" s="107"/>
      <c r="C6" s="51"/>
      <c r="D6" s="51"/>
      <c r="E6" s="51"/>
      <c r="F6" s="51">
        <f t="shared" ref="F6:F7" si="9">SUM(C6:E6)</f>
        <v>0</v>
      </c>
      <c r="G6" s="59">
        <v>0</v>
      </c>
      <c r="H6" s="59">
        <v>1</v>
      </c>
      <c r="I6" s="59">
        <v>1</v>
      </c>
      <c r="J6" s="59">
        <f t="shared" ref="J6:J7" si="10">SUM(G6:I6)</f>
        <v>2</v>
      </c>
      <c r="K6" s="46">
        <v>8</v>
      </c>
      <c r="L6" s="46">
        <v>10</v>
      </c>
      <c r="M6" s="46">
        <v>9</v>
      </c>
      <c r="N6" s="46">
        <f t="shared" ref="N6:N7" si="11">SUM(K6:M6)</f>
        <v>27</v>
      </c>
      <c r="O6" s="51">
        <v>0</v>
      </c>
      <c r="P6" s="51">
        <v>0</v>
      </c>
      <c r="Q6" s="51">
        <v>0</v>
      </c>
      <c r="R6" s="51">
        <f t="shared" ref="R6:R34" si="12">SUM(O6:Q6)</f>
        <v>0</v>
      </c>
      <c r="S6" s="49">
        <f t="shared" ref="S6:U7" si="13">SUM(C6, G6, K6, O6)</f>
        <v>8</v>
      </c>
      <c r="T6" s="49">
        <f t="shared" si="13"/>
        <v>11</v>
      </c>
      <c r="U6" s="49">
        <f t="shared" si="13"/>
        <v>10</v>
      </c>
      <c r="V6" s="49">
        <f t="shared" ref="V6:V34" si="14">SUM(S6:U6)</f>
        <v>29</v>
      </c>
    </row>
    <row r="7" spans="1:22" ht="51" customHeight="1" thickBot="1" x14ac:dyDescent="0.25">
      <c r="A7" s="106"/>
      <c r="B7" s="108"/>
      <c r="C7" s="52"/>
      <c r="D7" s="52"/>
      <c r="E7" s="52"/>
      <c r="F7" s="51">
        <f t="shared" si="9"/>
        <v>0</v>
      </c>
      <c r="G7" s="60">
        <v>0</v>
      </c>
      <c r="H7" s="60">
        <v>1</v>
      </c>
      <c r="I7" s="60">
        <v>1</v>
      </c>
      <c r="J7" s="59">
        <f t="shared" si="10"/>
        <v>2</v>
      </c>
      <c r="K7" s="47">
        <v>8</v>
      </c>
      <c r="L7" s="47">
        <v>10</v>
      </c>
      <c r="M7" s="47">
        <v>9</v>
      </c>
      <c r="N7" s="46">
        <f t="shared" si="11"/>
        <v>27</v>
      </c>
      <c r="O7" s="52">
        <v>0</v>
      </c>
      <c r="P7" s="52">
        <v>0</v>
      </c>
      <c r="Q7" s="52">
        <v>0</v>
      </c>
      <c r="R7" s="51">
        <f t="shared" si="12"/>
        <v>0</v>
      </c>
      <c r="S7" s="49">
        <f t="shared" si="13"/>
        <v>8</v>
      </c>
      <c r="T7" s="49">
        <f t="shared" si="13"/>
        <v>11</v>
      </c>
      <c r="U7" s="49">
        <f t="shared" si="13"/>
        <v>10</v>
      </c>
      <c r="V7" s="49">
        <f t="shared" si="14"/>
        <v>29</v>
      </c>
    </row>
    <row r="8" spans="1:22" ht="27.9" customHeight="1" x14ac:dyDescent="0.2">
      <c r="A8" s="109" t="s">
        <v>8</v>
      </c>
      <c r="B8" s="110" t="s">
        <v>107</v>
      </c>
      <c r="C8" s="50">
        <f t="shared" ref="C8:J8" si="15">(C9/C10)</f>
        <v>0.75</v>
      </c>
      <c r="D8" s="50">
        <f t="shared" si="15"/>
        <v>0.75</v>
      </c>
      <c r="E8" s="50">
        <f t="shared" si="15"/>
        <v>0.84</v>
      </c>
      <c r="F8" s="50">
        <f t="shared" si="15"/>
        <v>0.81081081081081086</v>
      </c>
      <c r="G8" s="58" t="e">
        <f t="shared" si="15"/>
        <v>#DIV/0!</v>
      </c>
      <c r="H8" s="58" t="e">
        <f t="shared" si="15"/>
        <v>#DIV/0!</v>
      </c>
      <c r="I8" s="58" t="e">
        <f t="shared" si="15"/>
        <v>#DIV/0!</v>
      </c>
      <c r="J8" s="58" t="e">
        <f t="shared" si="15"/>
        <v>#DIV/0!</v>
      </c>
      <c r="K8" s="45" t="e">
        <f t="shared" ref="K8:N8" si="16">(K9/K10)</f>
        <v>#DIV/0!</v>
      </c>
      <c r="L8" s="45" t="e">
        <f t="shared" si="16"/>
        <v>#DIV/0!</v>
      </c>
      <c r="M8" s="45" t="e">
        <f t="shared" si="16"/>
        <v>#DIV/0!</v>
      </c>
      <c r="N8" s="45" t="e">
        <f t="shared" si="16"/>
        <v>#DIV/0!</v>
      </c>
      <c r="O8" s="50" t="e">
        <f t="shared" ref="O8" si="17">(O9/O10)</f>
        <v>#DIV/0!</v>
      </c>
      <c r="P8" s="50" t="e">
        <f t="shared" ref="P8" si="18">(P9/P10)</f>
        <v>#DIV/0!</v>
      </c>
      <c r="Q8" s="50" t="e">
        <f t="shared" ref="Q8" si="19">(Q9/Q10)</f>
        <v>#DIV/0!</v>
      </c>
      <c r="R8" s="50" t="e">
        <f t="shared" ref="R8" si="20">(R9/R10)</f>
        <v>#DIV/0!</v>
      </c>
      <c r="S8" s="48">
        <f t="shared" ref="S8" si="21">(S9/S10)</f>
        <v>0.75</v>
      </c>
      <c r="T8" s="48">
        <f t="shared" ref="T8" si="22">(T9/T10)</f>
        <v>0.75</v>
      </c>
      <c r="U8" s="48">
        <f t="shared" ref="U8" si="23">(U9/U10)</f>
        <v>0.84</v>
      </c>
      <c r="V8" s="48">
        <f t="shared" ref="V8" si="24">(V9/V10)</f>
        <v>0.81081081081081086</v>
      </c>
    </row>
    <row r="9" spans="1:22" ht="27.9" customHeight="1" x14ac:dyDescent="0.2">
      <c r="A9" s="105"/>
      <c r="B9" s="107"/>
      <c r="C9" s="51">
        <v>6</v>
      </c>
      <c r="D9" s="51">
        <v>3</v>
      </c>
      <c r="E9" s="51">
        <v>21</v>
      </c>
      <c r="F9" s="51">
        <f t="shared" ref="F9:F10" si="25">SUM(C9:E9)</f>
        <v>30</v>
      </c>
      <c r="G9" s="59"/>
      <c r="H9" s="59"/>
      <c r="I9" s="59"/>
      <c r="J9" s="59">
        <f t="shared" ref="J9:J10" si="26">SUM(G9:I9)</f>
        <v>0</v>
      </c>
      <c r="K9" s="46"/>
      <c r="L9" s="46"/>
      <c r="M9" s="46"/>
      <c r="N9" s="46">
        <f t="shared" ref="N9:N10" si="27">SUM(K9:M9)</f>
        <v>0</v>
      </c>
      <c r="O9" s="51"/>
      <c r="P9" s="51"/>
      <c r="Q9" s="51"/>
      <c r="R9" s="51">
        <f t="shared" si="12"/>
        <v>0</v>
      </c>
      <c r="S9" s="49">
        <f t="shared" ref="S9:S10" si="28">SUM(C9, G9, K9, O9)</f>
        <v>6</v>
      </c>
      <c r="T9" s="49">
        <f t="shared" ref="T9:T10" si="29">SUM(D9, H9, L9, P9)</f>
        <v>3</v>
      </c>
      <c r="U9" s="49">
        <f t="shared" ref="U9:U10" si="30">SUM(E9, I9, M9, Q9)</f>
        <v>21</v>
      </c>
      <c r="V9" s="49">
        <f t="shared" si="14"/>
        <v>30</v>
      </c>
    </row>
    <row r="10" spans="1:22" ht="27.9" customHeight="1" thickBot="1" x14ac:dyDescent="0.25">
      <c r="A10" s="106"/>
      <c r="B10" s="108"/>
      <c r="C10" s="52">
        <v>8</v>
      </c>
      <c r="D10" s="52">
        <v>4</v>
      </c>
      <c r="E10" s="52">
        <v>25</v>
      </c>
      <c r="F10" s="51">
        <f t="shared" si="25"/>
        <v>37</v>
      </c>
      <c r="G10" s="60"/>
      <c r="H10" s="60"/>
      <c r="I10" s="60"/>
      <c r="J10" s="59">
        <f t="shared" si="26"/>
        <v>0</v>
      </c>
      <c r="K10" s="47"/>
      <c r="L10" s="47"/>
      <c r="M10" s="47"/>
      <c r="N10" s="46">
        <f t="shared" si="27"/>
        <v>0</v>
      </c>
      <c r="O10" s="52"/>
      <c r="P10" s="52"/>
      <c r="Q10" s="52"/>
      <c r="R10" s="51">
        <f t="shared" si="12"/>
        <v>0</v>
      </c>
      <c r="S10" s="49">
        <f t="shared" si="28"/>
        <v>8</v>
      </c>
      <c r="T10" s="49">
        <f t="shared" si="29"/>
        <v>4</v>
      </c>
      <c r="U10" s="49">
        <f t="shared" si="30"/>
        <v>25</v>
      </c>
      <c r="V10" s="49">
        <f t="shared" si="14"/>
        <v>37</v>
      </c>
    </row>
    <row r="11" spans="1:22" ht="27.9" customHeight="1" x14ac:dyDescent="0.2">
      <c r="A11" s="109" t="s">
        <v>9</v>
      </c>
      <c r="B11" s="110" t="s">
        <v>109</v>
      </c>
      <c r="C11" s="50">
        <f t="shared" ref="C11:F11" si="31">(C12/C13)</f>
        <v>1</v>
      </c>
      <c r="D11" s="50">
        <f t="shared" si="31"/>
        <v>1</v>
      </c>
      <c r="E11" s="50">
        <f t="shared" si="31"/>
        <v>1</v>
      </c>
      <c r="F11" s="50">
        <f t="shared" si="31"/>
        <v>1</v>
      </c>
      <c r="G11" s="21" t="e">
        <f>(G12/G13)</f>
        <v>#DIV/0!</v>
      </c>
      <c r="H11" s="21" t="e">
        <f>(H12/H13)</f>
        <v>#DIV/0!</v>
      </c>
      <c r="I11" s="21" t="e">
        <f>(I12/I13)</f>
        <v>#DIV/0!</v>
      </c>
      <c r="J11" s="21" t="e">
        <f>(J12/J13)</f>
        <v>#DIV/0!</v>
      </c>
      <c r="K11" s="45" t="e">
        <f>(K12/K13)</f>
        <v>#DIV/0!</v>
      </c>
      <c r="L11" s="45" t="e">
        <f t="shared" ref="L11:N11" si="32">(L12/L13)</f>
        <v>#DIV/0!</v>
      </c>
      <c r="M11" s="45" t="e">
        <f t="shared" si="32"/>
        <v>#DIV/0!</v>
      </c>
      <c r="N11" s="45" t="e">
        <f t="shared" si="32"/>
        <v>#DIV/0!</v>
      </c>
      <c r="O11" s="50" t="e">
        <f t="shared" ref="O11" si="33">(O12/O13)</f>
        <v>#DIV/0!</v>
      </c>
      <c r="P11" s="50" t="e">
        <f t="shared" ref="P11" si="34">(P12/P13)</f>
        <v>#DIV/0!</v>
      </c>
      <c r="Q11" s="50" t="e">
        <f t="shared" ref="Q11" si="35">(Q12/Q13)</f>
        <v>#DIV/0!</v>
      </c>
      <c r="R11" s="50" t="e">
        <f t="shared" ref="R11" si="36">(R12/R13)</f>
        <v>#DIV/0!</v>
      </c>
      <c r="S11" s="48">
        <f t="shared" ref="S11" si="37">(S12/S13)</f>
        <v>1</v>
      </c>
      <c r="T11" s="48">
        <f t="shared" ref="T11" si="38">(T12/T13)</f>
        <v>1</v>
      </c>
      <c r="U11" s="48">
        <f t="shared" ref="U11" si="39">(U12/U13)</f>
        <v>1</v>
      </c>
      <c r="V11" s="48">
        <f t="shared" ref="V11" si="40">(V12/V13)</f>
        <v>1</v>
      </c>
    </row>
    <row r="12" spans="1:22" ht="30.75" customHeight="1" x14ac:dyDescent="0.2">
      <c r="A12" s="105"/>
      <c r="B12" s="107"/>
      <c r="C12" s="51">
        <v>102</v>
      </c>
      <c r="D12" s="51">
        <v>6</v>
      </c>
      <c r="E12" s="51">
        <v>931</v>
      </c>
      <c r="F12" s="51">
        <f t="shared" ref="F12:F13" si="41">SUM(C12:E12)</f>
        <v>1039</v>
      </c>
      <c r="G12" s="6"/>
      <c r="H12" s="6"/>
      <c r="I12" s="6"/>
      <c r="J12" s="5">
        <v>0</v>
      </c>
      <c r="K12" s="46"/>
      <c r="L12" s="46"/>
      <c r="M12" s="46"/>
      <c r="N12" s="46">
        <f t="shared" ref="N12:N13" si="42">SUM(K12:M12)</f>
        <v>0</v>
      </c>
      <c r="O12" s="51"/>
      <c r="P12" s="51"/>
      <c r="Q12" s="51"/>
      <c r="R12" s="51">
        <f t="shared" si="12"/>
        <v>0</v>
      </c>
      <c r="S12" s="49">
        <f t="shared" ref="S12:S13" si="43">SUM(C12, G12, K12, O12)</f>
        <v>102</v>
      </c>
      <c r="T12" s="49">
        <f t="shared" ref="T12:T13" si="44">SUM(D12, H12, L12, P12)</f>
        <v>6</v>
      </c>
      <c r="U12" s="49">
        <f t="shared" ref="U12:U13" si="45">SUM(E12, I12, M12, Q12)</f>
        <v>931</v>
      </c>
      <c r="V12" s="49">
        <f t="shared" si="14"/>
        <v>1039</v>
      </c>
    </row>
    <row r="13" spans="1:22" ht="45.75" customHeight="1" thickBot="1" x14ac:dyDescent="0.25">
      <c r="A13" s="106"/>
      <c r="B13" s="108"/>
      <c r="C13" s="52">
        <v>102</v>
      </c>
      <c r="D13" s="52">
        <v>6</v>
      </c>
      <c r="E13" s="52">
        <v>931</v>
      </c>
      <c r="F13" s="51">
        <f t="shared" si="41"/>
        <v>1039</v>
      </c>
      <c r="G13" s="19"/>
      <c r="H13" s="19"/>
      <c r="I13" s="19"/>
      <c r="J13" s="20">
        <v>0</v>
      </c>
      <c r="K13" s="47"/>
      <c r="L13" s="47"/>
      <c r="M13" s="47"/>
      <c r="N13" s="46">
        <f t="shared" si="42"/>
        <v>0</v>
      </c>
      <c r="O13" s="52"/>
      <c r="P13" s="52"/>
      <c r="Q13" s="52"/>
      <c r="R13" s="51">
        <f t="shared" si="12"/>
        <v>0</v>
      </c>
      <c r="S13" s="49">
        <f t="shared" si="43"/>
        <v>102</v>
      </c>
      <c r="T13" s="49">
        <f t="shared" si="44"/>
        <v>6</v>
      </c>
      <c r="U13" s="49">
        <f t="shared" si="45"/>
        <v>931</v>
      </c>
      <c r="V13" s="49">
        <f t="shared" si="14"/>
        <v>1039</v>
      </c>
    </row>
    <row r="14" spans="1:22" ht="27.9" customHeight="1" x14ac:dyDescent="0.2">
      <c r="A14" s="109" t="s">
        <v>10</v>
      </c>
      <c r="B14" s="110" t="s">
        <v>110</v>
      </c>
      <c r="C14" s="50">
        <f t="shared" ref="C14:F14" si="46">(C15/C16)</f>
        <v>1</v>
      </c>
      <c r="D14" s="50" t="e">
        <f t="shared" si="46"/>
        <v>#DIV/0!</v>
      </c>
      <c r="E14" s="50">
        <f t="shared" si="46"/>
        <v>1</v>
      </c>
      <c r="F14" s="50">
        <f t="shared" si="46"/>
        <v>1</v>
      </c>
      <c r="G14" s="21">
        <f>(G15/G16)</f>
        <v>1</v>
      </c>
      <c r="H14" s="21">
        <f>(H15/H16)</f>
        <v>1</v>
      </c>
      <c r="I14" s="21">
        <f>(I15/I16)</f>
        <v>1</v>
      </c>
      <c r="J14" s="21">
        <f>(J15/J16)</f>
        <v>1</v>
      </c>
      <c r="K14" s="45">
        <f t="shared" ref="K14:N14" si="47">(K15/K16)</f>
        <v>1</v>
      </c>
      <c r="L14" s="45">
        <f t="shared" si="47"/>
        <v>1</v>
      </c>
      <c r="M14" s="45">
        <f t="shared" si="47"/>
        <v>1</v>
      </c>
      <c r="N14" s="45">
        <f t="shared" si="47"/>
        <v>1</v>
      </c>
      <c r="O14" s="50">
        <f t="shared" ref="O14" si="48">(O15/O16)</f>
        <v>1</v>
      </c>
      <c r="P14" s="50">
        <f t="shared" ref="P14" si="49">(P15/P16)</f>
        <v>1</v>
      </c>
      <c r="Q14" s="50">
        <f t="shared" ref="Q14" si="50">(Q15/Q16)</f>
        <v>0.95348837209302328</v>
      </c>
      <c r="R14" s="50">
        <f t="shared" ref="R14" si="51">(R15/R16)</f>
        <v>0.98449612403100772</v>
      </c>
      <c r="S14" s="48">
        <f t="shared" ref="S14" si="52">(S15/S16)</f>
        <v>1</v>
      </c>
      <c r="T14" s="48">
        <f t="shared" ref="T14" si="53">(T15/T16)</f>
        <v>1</v>
      </c>
      <c r="U14" s="48">
        <f t="shared" ref="U14" si="54">(U15/U16)</f>
        <v>0.99457994579945797</v>
      </c>
      <c r="V14" s="48">
        <f t="shared" ref="V14" si="55">(V15/V16)</f>
        <v>0.99700149925037485</v>
      </c>
    </row>
    <row r="15" spans="1:22" ht="30.75" customHeight="1" x14ac:dyDescent="0.2">
      <c r="A15" s="105"/>
      <c r="B15" s="107"/>
      <c r="C15" s="51">
        <v>24</v>
      </c>
      <c r="D15" s="51">
        <v>0</v>
      </c>
      <c r="E15" s="51">
        <v>57</v>
      </c>
      <c r="F15" s="51">
        <f t="shared" ref="F15:F16" si="56">SUM(C15:E15)</f>
        <v>81</v>
      </c>
      <c r="G15" s="6">
        <v>64</v>
      </c>
      <c r="H15" s="6">
        <v>13</v>
      </c>
      <c r="I15" s="6">
        <v>176</v>
      </c>
      <c r="J15" s="5">
        <f>SUM(G15:I15)</f>
        <v>253</v>
      </c>
      <c r="K15" s="46">
        <v>57</v>
      </c>
      <c r="L15" s="46">
        <v>54</v>
      </c>
      <c r="M15" s="46">
        <v>93</v>
      </c>
      <c r="N15" s="46">
        <f>SUM(K15:M15)</f>
        <v>204</v>
      </c>
      <c r="O15" s="51">
        <v>57</v>
      </c>
      <c r="P15" s="51">
        <v>29</v>
      </c>
      <c r="Q15" s="51">
        <v>41</v>
      </c>
      <c r="R15" s="51">
        <f t="shared" si="12"/>
        <v>127</v>
      </c>
      <c r="S15" s="49">
        <f t="shared" ref="S15:S16" si="57">SUM(C15, G15, K15, O15)</f>
        <v>202</v>
      </c>
      <c r="T15" s="49">
        <f t="shared" ref="T15:T16" si="58">SUM(D15, H15, L15, P15)</f>
        <v>96</v>
      </c>
      <c r="U15" s="49">
        <f t="shared" ref="U15:U16" si="59">SUM(E15, I15, M15, Q15)</f>
        <v>367</v>
      </c>
      <c r="V15" s="49">
        <f t="shared" si="14"/>
        <v>665</v>
      </c>
    </row>
    <row r="16" spans="1:22" ht="45" customHeight="1" thickBot="1" x14ac:dyDescent="0.25">
      <c r="A16" s="106"/>
      <c r="B16" s="108"/>
      <c r="C16" s="52">
        <v>24</v>
      </c>
      <c r="D16" s="52">
        <v>0</v>
      </c>
      <c r="E16" s="52">
        <v>57</v>
      </c>
      <c r="F16" s="51">
        <f t="shared" si="56"/>
        <v>81</v>
      </c>
      <c r="G16" s="19">
        <v>64</v>
      </c>
      <c r="H16" s="19">
        <v>13</v>
      </c>
      <c r="I16" s="19">
        <v>176</v>
      </c>
      <c r="J16" s="20">
        <f>SUM(G16:I16)</f>
        <v>253</v>
      </c>
      <c r="K16" s="47">
        <v>57</v>
      </c>
      <c r="L16" s="47">
        <v>54</v>
      </c>
      <c r="M16" s="47">
        <v>93</v>
      </c>
      <c r="N16" s="46">
        <f>SUM(K16:M16)</f>
        <v>204</v>
      </c>
      <c r="O16" s="52">
        <v>57</v>
      </c>
      <c r="P16" s="52">
        <v>29</v>
      </c>
      <c r="Q16" s="52">
        <v>43</v>
      </c>
      <c r="R16" s="51">
        <f t="shared" si="12"/>
        <v>129</v>
      </c>
      <c r="S16" s="49">
        <f t="shared" si="57"/>
        <v>202</v>
      </c>
      <c r="T16" s="49">
        <f t="shared" si="58"/>
        <v>96</v>
      </c>
      <c r="U16" s="49">
        <f t="shared" si="59"/>
        <v>369</v>
      </c>
      <c r="V16" s="49">
        <f t="shared" si="14"/>
        <v>667</v>
      </c>
    </row>
    <row r="17" spans="1:22" ht="27.9" customHeight="1" x14ac:dyDescent="0.2">
      <c r="A17" s="109" t="s">
        <v>11</v>
      </c>
      <c r="B17" s="110" t="s">
        <v>111</v>
      </c>
      <c r="C17" s="50" t="e">
        <f t="shared" ref="C17:F17" si="60">(C18/C19)</f>
        <v>#DIV/0!</v>
      </c>
      <c r="D17" s="50" t="e">
        <f t="shared" si="60"/>
        <v>#DIV/0!</v>
      </c>
      <c r="E17" s="50" t="e">
        <f t="shared" si="60"/>
        <v>#DIV/0!</v>
      </c>
      <c r="F17" s="50" t="e">
        <f t="shared" si="60"/>
        <v>#DIV/0!</v>
      </c>
      <c r="G17" s="21" t="e">
        <f>(G18/G19)</f>
        <v>#DIV/0!</v>
      </c>
      <c r="H17" s="21" t="e">
        <f>(H18/H19)</f>
        <v>#DIV/0!</v>
      </c>
      <c r="I17" s="21" t="e">
        <f>(I18/I19)</f>
        <v>#DIV/0!</v>
      </c>
      <c r="J17" s="21" t="e">
        <f>(J18/J19)</f>
        <v>#DIV/0!</v>
      </c>
      <c r="K17" s="45">
        <f t="shared" ref="K17:N17" si="61">(K18/K19)</f>
        <v>1</v>
      </c>
      <c r="L17" s="45" t="e">
        <f t="shared" si="61"/>
        <v>#DIV/0!</v>
      </c>
      <c r="M17" s="45">
        <f t="shared" si="61"/>
        <v>1</v>
      </c>
      <c r="N17" s="45">
        <f t="shared" si="61"/>
        <v>1</v>
      </c>
      <c r="O17" s="50">
        <f t="shared" ref="O17" si="62">(O18/O19)</f>
        <v>1</v>
      </c>
      <c r="P17" s="50" t="e">
        <f t="shared" ref="P17" si="63">(P18/P19)</f>
        <v>#DIV/0!</v>
      </c>
      <c r="Q17" s="50" t="e">
        <f t="shared" ref="Q17" si="64">(Q18/Q19)</f>
        <v>#DIV/0!</v>
      </c>
      <c r="R17" s="50">
        <f t="shared" ref="R17" si="65">(R18/R19)</f>
        <v>1</v>
      </c>
      <c r="S17" s="48">
        <f t="shared" ref="S17" si="66">(S18/S19)</f>
        <v>1</v>
      </c>
      <c r="T17" s="48" t="e">
        <f t="shared" ref="T17" si="67">(T18/T19)</f>
        <v>#DIV/0!</v>
      </c>
      <c r="U17" s="48">
        <f t="shared" ref="U17" si="68">(U18/U19)</f>
        <v>1</v>
      </c>
      <c r="V17" s="48">
        <f t="shared" ref="V17" si="69">(V18/V19)</f>
        <v>1</v>
      </c>
    </row>
    <row r="18" spans="1:22" ht="31.5" customHeight="1" x14ac:dyDescent="0.2">
      <c r="A18" s="105"/>
      <c r="B18" s="107"/>
      <c r="C18" s="51"/>
      <c r="D18" s="51"/>
      <c r="E18" s="51"/>
      <c r="F18" s="51">
        <f t="shared" ref="F18:F19" si="70">SUM(C18:E18)</f>
        <v>0</v>
      </c>
      <c r="G18" s="6"/>
      <c r="H18" s="6"/>
      <c r="I18" s="6"/>
      <c r="J18" s="5">
        <f>SUM(G18:I18)</f>
        <v>0</v>
      </c>
      <c r="K18" s="46">
        <v>2</v>
      </c>
      <c r="L18" s="46">
        <v>0</v>
      </c>
      <c r="M18" s="46">
        <v>8</v>
      </c>
      <c r="N18" s="46">
        <f t="shared" ref="N18:N19" si="71">SUM(K18:M18)</f>
        <v>10</v>
      </c>
      <c r="O18" s="51">
        <v>1</v>
      </c>
      <c r="P18" s="51">
        <v>0</v>
      </c>
      <c r="Q18" s="51">
        <v>0</v>
      </c>
      <c r="R18" s="51">
        <f t="shared" si="12"/>
        <v>1</v>
      </c>
      <c r="S18" s="49">
        <f t="shared" ref="S18:S19" si="72">SUM(C18, G18, K18, O18)</f>
        <v>3</v>
      </c>
      <c r="T18" s="49">
        <f t="shared" ref="T18:T19" si="73">SUM(D18, H18, L18, P18)</f>
        <v>0</v>
      </c>
      <c r="U18" s="49">
        <f t="shared" ref="U18:U19" si="74">SUM(E18, I18, M18, Q18)</f>
        <v>8</v>
      </c>
      <c r="V18" s="49">
        <f t="shared" si="14"/>
        <v>11</v>
      </c>
    </row>
    <row r="19" spans="1:22" ht="37.5" customHeight="1" thickBot="1" x14ac:dyDescent="0.25">
      <c r="A19" s="106"/>
      <c r="B19" s="108"/>
      <c r="C19" s="52"/>
      <c r="D19" s="52"/>
      <c r="E19" s="52"/>
      <c r="F19" s="51">
        <f t="shared" si="70"/>
        <v>0</v>
      </c>
      <c r="G19" s="19"/>
      <c r="H19" s="19"/>
      <c r="I19" s="19"/>
      <c r="J19" s="20">
        <f>SUM(G19:I19)</f>
        <v>0</v>
      </c>
      <c r="K19" s="93">
        <v>2</v>
      </c>
      <c r="L19" s="47">
        <v>0</v>
      </c>
      <c r="M19" s="47">
        <v>8</v>
      </c>
      <c r="N19" s="46">
        <f t="shared" si="71"/>
        <v>10</v>
      </c>
      <c r="O19" s="52">
        <v>1</v>
      </c>
      <c r="P19" s="52">
        <v>0</v>
      </c>
      <c r="Q19" s="52">
        <v>0</v>
      </c>
      <c r="R19" s="51">
        <f t="shared" si="12"/>
        <v>1</v>
      </c>
      <c r="S19" s="49">
        <f t="shared" si="72"/>
        <v>3</v>
      </c>
      <c r="T19" s="49">
        <f t="shared" si="73"/>
        <v>0</v>
      </c>
      <c r="U19" s="49">
        <f t="shared" si="74"/>
        <v>8</v>
      </c>
      <c r="V19" s="49">
        <f t="shared" si="14"/>
        <v>11</v>
      </c>
    </row>
    <row r="20" spans="1:22" ht="27.9" customHeight="1" x14ac:dyDescent="0.2">
      <c r="A20" s="109" t="s">
        <v>12</v>
      </c>
      <c r="B20" s="110" t="s">
        <v>67</v>
      </c>
      <c r="C20" s="50" t="e">
        <f t="shared" ref="C20:F20" si="75">(C21/C22)</f>
        <v>#DIV/0!</v>
      </c>
      <c r="D20" s="50" t="e">
        <f t="shared" si="75"/>
        <v>#DIV/0!</v>
      </c>
      <c r="E20" s="50" t="e">
        <f t="shared" si="75"/>
        <v>#DIV/0!</v>
      </c>
      <c r="F20" s="50" t="e">
        <f t="shared" si="75"/>
        <v>#DIV/0!</v>
      </c>
      <c r="G20" s="21" t="e">
        <f>(G21/G22)</f>
        <v>#DIV/0!</v>
      </c>
      <c r="H20" s="21" t="e">
        <f>(H21/H22)</f>
        <v>#DIV/0!</v>
      </c>
      <c r="I20" s="21" t="e">
        <f>(I21/I22)</f>
        <v>#DIV/0!</v>
      </c>
      <c r="J20" s="21" t="e">
        <f>(J21/J22)</f>
        <v>#DIV/0!</v>
      </c>
      <c r="K20" s="45">
        <f t="shared" ref="K20:N20" si="76">(K21/K22)</f>
        <v>1</v>
      </c>
      <c r="L20" s="45">
        <f t="shared" si="76"/>
        <v>1</v>
      </c>
      <c r="M20" s="45">
        <f t="shared" si="76"/>
        <v>1</v>
      </c>
      <c r="N20" s="45">
        <f t="shared" si="76"/>
        <v>1</v>
      </c>
      <c r="O20" s="50" t="e">
        <f t="shared" ref="O20" si="77">(O21/O22)</f>
        <v>#DIV/0!</v>
      </c>
      <c r="P20" s="50" t="e">
        <f t="shared" ref="P20" si="78">(P21/P22)</f>
        <v>#DIV/0!</v>
      </c>
      <c r="Q20" s="50" t="e">
        <f t="shared" ref="Q20" si="79">(Q21/Q22)</f>
        <v>#DIV/0!</v>
      </c>
      <c r="R20" s="50" t="e">
        <f t="shared" ref="R20" si="80">(R21/R22)</f>
        <v>#DIV/0!</v>
      </c>
      <c r="S20" s="48">
        <f t="shared" ref="S20" si="81">(S21/S22)</f>
        <v>1</v>
      </c>
      <c r="T20" s="48">
        <f t="shared" ref="T20" si="82">(T21/T22)</f>
        <v>1</v>
      </c>
      <c r="U20" s="48">
        <f t="shared" ref="U20" si="83">(U21/U22)</f>
        <v>1</v>
      </c>
      <c r="V20" s="48">
        <f t="shared" ref="V20" si="84">(V21/V22)</f>
        <v>1</v>
      </c>
    </row>
    <row r="21" spans="1:22" ht="31.5" customHeight="1" x14ac:dyDescent="0.2">
      <c r="A21" s="105"/>
      <c r="B21" s="107"/>
      <c r="C21" s="51"/>
      <c r="D21" s="51"/>
      <c r="E21" s="51"/>
      <c r="F21" s="51">
        <f t="shared" ref="F21:F22" si="85">SUM(C21:E21)</f>
        <v>0</v>
      </c>
      <c r="G21" s="5"/>
      <c r="H21" s="5"/>
      <c r="I21" s="5"/>
      <c r="J21" s="5">
        <f>SUM(G21:I21)</f>
        <v>0</v>
      </c>
      <c r="K21" s="46">
        <v>2729</v>
      </c>
      <c r="L21" s="46">
        <v>48</v>
      </c>
      <c r="M21" s="46">
        <v>6339</v>
      </c>
      <c r="N21" s="46">
        <f t="shared" ref="N21:N22" si="86">SUM(K21:M21)</f>
        <v>9116</v>
      </c>
      <c r="O21" s="51"/>
      <c r="P21" s="51"/>
      <c r="Q21" s="51"/>
      <c r="R21" s="51">
        <f t="shared" si="12"/>
        <v>0</v>
      </c>
      <c r="S21" s="49">
        <f t="shared" ref="S21:S22" si="87">SUM(C21, G21, K21, O21)</f>
        <v>2729</v>
      </c>
      <c r="T21" s="49">
        <f t="shared" ref="T21:T22" si="88">SUM(D21, H21, L21, P21)</f>
        <v>48</v>
      </c>
      <c r="U21" s="49">
        <f t="shared" ref="U21:U22" si="89">SUM(E21, I21, M21, Q21)</f>
        <v>6339</v>
      </c>
      <c r="V21" s="49">
        <f t="shared" si="14"/>
        <v>9116</v>
      </c>
    </row>
    <row r="22" spans="1:22" ht="32.25" customHeight="1" thickBot="1" x14ac:dyDescent="0.25">
      <c r="A22" s="106"/>
      <c r="B22" s="108"/>
      <c r="C22" s="52"/>
      <c r="D22" s="52"/>
      <c r="E22" s="52"/>
      <c r="F22" s="51">
        <f t="shared" si="85"/>
        <v>0</v>
      </c>
      <c r="G22" s="20"/>
      <c r="H22" s="20"/>
      <c r="I22" s="20"/>
      <c r="J22" s="20">
        <f>SUM(G22:I22)</f>
        <v>0</v>
      </c>
      <c r="K22" s="47">
        <v>2729</v>
      </c>
      <c r="L22" s="47">
        <v>48</v>
      </c>
      <c r="M22" s="47">
        <v>6339</v>
      </c>
      <c r="N22" s="46">
        <f t="shared" si="86"/>
        <v>9116</v>
      </c>
      <c r="O22" s="52"/>
      <c r="P22" s="52"/>
      <c r="Q22" s="52"/>
      <c r="R22" s="51">
        <f t="shared" si="12"/>
        <v>0</v>
      </c>
      <c r="S22" s="49">
        <f t="shared" si="87"/>
        <v>2729</v>
      </c>
      <c r="T22" s="49">
        <f t="shared" si="88"/>
        <v>48</v>
      </c>
      <c r="U22" s="49">
        <f t="shared" si="89"/>
        <v>6339</v>
      </c>
      <c r="V22" s="49">
        <f t="shared" si="14"/>
        <v>9116</v>
      </c>
    </row>
    <row r="23" spans="1:22" ht="27.9" customHeight="1" x14ac:dyDescent="0.2">
      <c r="A23" s="109" t="s">
        <v>13</v>
      </c>
      <c r="B23" s="110" t="s">
        <v>68</v>
      </c>
      <c r="C23" s="50" t="e">
        <f t="shared" ref="C23:J23" si="90">(C24/C25)</f>
        <v>#DIV/0!</v>
      </c>
      <c r="D23" s="50" t="e">
        <f t="shared" si="90"/>
        <v>#DIV/0!</v>
      </c>
      <c r="E23" s="50">
        <f t="shared" si="90"/>
        <v>1</v>
      </c>
      <c r="F23" s="50">
        <f t="shared" si="90"/>
        <v>1</v>
      </c>
      <c r="G23" s="58" t="e">
        <f t="shared" si="90"/>
        <v>#DIV/0!</v>
      </c>
      <c r="H23" s="58" t="e">
        <f t="shared" si="90"/>
        <v>#DIV/0!</v>
      </c>
      <c r="I23" s="58">
        <f t="shared" si="90"/>
        <v>1</v>
      </c>
      <c r="J23" s="58">
        <f t="shared" si="90"/>
        <v>1</v>
      </c>
      <c r="K23" s="45" t="e">
        <f t="shared" ref="K23:N23" si="91">(K24/K25)</f>
        <v>#DIV/0!</v>
      </c>
      <c r="L23" s="45" t="e">
        <f t="shared" si="91"/>
        <v>#DIV/0!</v>
      </c>
      <c r="M23" s="45" t="e">
        <f t="shared" si="91"/>
        <v>#DIV/0!</v>
      </c>
      <c r="N23" s="45" t="e">
        <f t="shared" si="91"/>
        <v>#DIV/0!</v>
      </c>
      <c r="O23" s="50" t="e">
        <f t="shared" ref="O23" si="92">(O24/O25)</f>
        <v>#DIV/0!</v>
      </c>
      <c r="P23" s="50" t="e">
        <f t="shared" ref="P23" si="93">(P24/P25)</f>
        <v>#DIV/0!</v>
      </c>
      <c r="Q23" s="50" t="e">
        <f t="shared" ref="Q23" si="94">(Q24/Q25)</f>
        <v>#DIV/0!</v>
      </c>
      <c r="R23" s="50" t="e">
        <f t="shared" ref="R23" si="95">(R24/R25)</f>
        <v>#DIV/0!</v>
      </c>
      <c r="S23" s="48" t="e">
        <f t="shared" ref="S23" si="96">(S24/S25)</f>
        <v>#DIV/0!</v>
      </c>
      <c r="T23" s="48" t="e">
        <f t="shared" ref="T23" si="97">(T24/T25)</f>
        <v>#DIV/0!</v>
      </c>
      <c r="U23" s="48">
        <f t="shared" ref="U23" si="98">(U24/U25)</f>
        <v>1</v>
      </c>
      <c r="V23" s="48">
        <f t="shared" ref="V23" si="99">(V24/V25)</f>
        <v>1</v>
      </c>
    </row>
    <row r="24" spans="1:22" ht="27.9" customHeight="1" x14ac:dyDescent="0.2">
      <c r="A24" s="105"/>
      <c r="B24" s="107"/>
      <c r="C24" s="51">
        <v>0</v>
      </c>
      <c r="D24" s="51">
        <v>0</v>
      </c>
      <c r="E24" s="51">
        <v>3</v>
      </c>
      <c r="F24" s="51">
        <f t="shared" ref="F24:F25" si="100">SUM(C24:E24)</f>
        <v>3</v>
      </c>
      <c r="G24" s="59">
        <v>0</v>
      </c>
      <c r="H24" s="59">
        <v>0</v>
      </c>
      <c r="I24" s="59">
        <v>1</v>
      </c>
      <c r="J24" s="59">
        <f t="shared" ref="J24:J25" si="101">SUM(G24:I24)</f>
        <v>1</v>
      </c>
      <c r="K24" s="46"/>
      <c r="L24" s="46"/>
      <c r="M24" s="46"/>
      <c r="N24" s="46">
        <f t="shared" ref="N24:N25" si="102">SUM(K24:M24)</f>
        <v>0</v>
      </c>
      <c r="O24" s="51"/>
      <c r="P24" s="51"/>
      <c r="Q24" s="51"/>
      <c r="R24" s="51">
        <f t="shared" si="12"/>
        <v>0</v>
      </c>
      <c r="S24" s="49">
        <f t="shared" ref="S24:S25" si="103">SUM(C24, G24, K24, O24)</f>
        <v>0</v>
      </c>
      <c r="T24" s="49">
        <f t="shared" ref="T24:T25" si="104">SUM(D24, H24, L24, P24)</f>
        <v>0</v>
      </c>
      <c r="U24" s="49">
        <f t="shared" ref="U24:U25" si="105">SUM(E24, I24, M24, Q24)</f>
        <v>4</v>
      </c>
      <c r="V24" s="49">
        <f t="shared" si="14"/>
        <v>4</v>
      </c>
    </row>
    <row r="25" spans="1:22" ht="27.9" customHeight="1" thickBot="1" x14ac:dyDescent="0.25">
      <c r="A25" s="106"/>
      <c r="B25" s="108"/>
      <c r="C25" s="52">
        <v>0</v>
      </c>
      <c r="D25" s="52">
        <v>0</v>
      </c>
      <c r="E25" s="52">
        <v>3</v>
      </c>
      <c r="F25" s="51">
        <f t="shared" si="100"/>
        <v>3</v>
      </c>
      <c r="G25" s="60">
        <v>0</v>
      </c>
      <c r="H25" s="60">
        <v>0</v>
      </c>
      <c r="I25" s="60">
        <v>1</v>
      </c>
      <c r="J25" s="59">
        <f t="shared" si="101"/>
        <v>1</v>
      </c>
      <c r="K25" s="47"/>
      <c r="L25" s="47"/>
      <c r="M25" s="47"/>
      <c r="N25" s="46">
        <f t="shared" si="102"/>
        <v>0</v>
      </c>
      <c r="O25" s="52"/>
      <c r="P25" s="52"/>
      <c r="Q25" s="52"/>
      <c r="R25" s="51">
        <f t="shared" si="12"/>
        <v>0</v>
      </c>
      <c r="S25" s="49">
        <f t="shared" si="103"/>
        <v>0</v>
      </c>
      <c r="T25" s="49">
        <f t="shared" si="104"/>
        <v>0</v>
      </c>
      <c r="U25" s="49">
        <f t="shared" si="105"/>
        <v>4</v>
      </c>
      <c r="V25" s="49">
        <f t="shared" si="14"/>
        <v>4</v>
      </c>
    </row>
    <row r="26" spans="1:22" ht="27.9" customHeight="1" x14ac:dyDescent="0.2">
      <c r="A26" s="109" t="s">
        <v>14</v>
      </c>
      <c r="B26" s="110" t="s">
        <v>69</v>
      </c>
      <c r="C26" s="50" t="e">
        <f t="shared" ref="C26:J26" si="106">(C27/C28)</f>
        <v>#DIV/0!</v>
      </c>
      <c r="D26" s="50" t="e">
        <f t="shared" si="106"/>
        <v>#DIV/0!</v>
      </c>
      <c r="E26" s="50" t="e">
        <f t="shared" si="106"/>
        <v>#DIV/0!</v>
      </c>
      <c r="F26" s="50" t="e">
        <f t="shared" si="106"/>
        <v>#DIV/0!</v>
      </c>
      <c r="G26" s="58" t="e">
        <f t="shared" si="106"/>
        <v>#DIV/0!</v>
      </c>
      <c r="H26" s="58" t="e">
        <f t="shared" si="106"/>
        <v>#DIV/0!</v>
      </c>
      <c r="I26" s="58" t="e">
        <f t="shared" si="106"/>
        <v>#DIV/0!</v>
      </c>
      <c r="J26" s="58" t="e">
        <f t="shared" si="106"/>
        <v>#DIV/0!</v>
      </c>
      <c r="K26" s="45" t="e">
        <f t="shared" ref="K26:N26" si="107">(K27/K28)</f>
        <v>#DIV/0!</v>
      </c>
      <c r="L26" s="45" t="e">
        <f t="shared" si="107"/>
        <v>#DIV/0!</v>
      </c>
      <c r="M26" s="45" t="e">
        <f t="shared" si="107"/>
        <v>#DIV/0!</v>
      </c>
      <c r="N26" s="45" t="e">
        <f t="shared" si="107"/>
        <v>#DIV/0!</v>
      </c>
      <c r="O26" s="50" t="e">
        <f t="shared" ref="O26" si="108">(O27/O28)</f>
        <v>#DIV/0!</v>
      </c>
      <c r="P26" s="50" t="e">
        <f t="shared" ref="P26" si="109">(P27/P28)</f>
        <v>#DIV/0!</v>
      </c>
      <c r="Q26" s="50" t="e">
        <f t="shared" ref="Q26" si="110">(Q27/Q28)</f>
        <v>#DIV/0!</v>
      </c>
      <c r="R26" s="50" t="e">
        <f t="shared" ref="R26" si="111">(R27/R28)</f>
        <v>#DIV/0!</v>
      </c>
      <c r="S26" s="48" t="s">
        <v>114</v>
      </c>
      <c r="T26" s="48" t="s">
        <v>114</v>
      </c>
      <c r="U26" s="48" t="s">
        <v>114</v>
      </c>
      <c r="V26" s="48" t="s">
        <v>114</v>
      </c>
    </row>
    <row r="27" spans="1:22" ht="27.9" customHeight="1" x14ac:dyDescent="0.2">
      <c r="A27" s="105"/>
      <c r="B27" s="107"/>
      <c r="C27" s="51"/>
      <c r="D27" s="51"/>
      <c r="E27" s="51"/>
      <c r="F27" s="51">
        <f t="shared" ref="F27:F28" si="112">SUM(C27:E27)</f>
        <v>0</v>
      </c>
      <c r="G27" s="59"/>
      <c r="H27" s="59"/>
      <c r="I27" s="59"/>
      <c r="J27" s="59">
        <f t="shared" ref="J27:J28" si="113">SUM(G27:I27)</f>
        <v>0</v>
      </c>
      <c r="K27" s="46"/>
      <c r="L27" s="46"/>
      <c r="M27" s="46"/>
      <c r="N27" s="46">
        <f t="shared" ref="N27:N28" si="114">SUM(K27:M27)</f>
        <v>0</v>
      </c>
      <c r="O27" s="51"/>
      <c r="P27" s="51"/>
      <c r="Q27" s="51"/>
      <c r="R27" s="51">
        <f t="shared" si="12"/>
        <v>0</v>
      </c>
      <c r="S27" s="49">
        <f t="shared" ref="S27:S28" si="115">SUM(C27, G27, K27, O27)</f>
        <v>0</v>
      </c>
      <c r="T27" s="49">
        <f t="shared" ref="T27:T28" si="116">SUM(D27, H27, L27, P27)</f>
        <v>0</v>
      </c>
      <c r="U27" s="49">
        <f t="shared" ref="U27:U28" si="117">SUM(E27, I27, M27, Q27)</f>
        <v>0</v>
      </c>
      <c r="V27" s="49">
        <f t="shared" si="14"/>
        <v>0</v>
      </c>
    </row>
    <row r="28" spans="1:22" ht="27.9" customHeight="1" thickBot="1" x14ac:dyDescent="0.25">
      <c r="A28" s="106"/>
      <c r="B28" s="108"/>
      <c r="C28" s="52"/>
      <c r="D28" s="52"/>
      <c r="E28" s="52"/>
      <c r="F28" s="51">
        <f t="shared" si="112"/>
        <v>0</v>
      </c>
      <c r="G28" s="60"/>
      <c r="H28" s="60"/>
      <c r="I28" s="60"/>
      <c r="J28" s="59">
        <f t="shared" si="113"/>
        <v>0</v>
      </c>
      <c r="K28" s="47"/>
      <c r="L28" s="47"/>
      <c r="M28" s="47"/>
      <c r="N28" s="46">
        <f t="shared" si="114"/>
        <v>0</v>
      </c>
      <c r="O28" s="52"/>
      <c r="P28" s="52"/>
      <c r="Q28" s="52"/>
      <c r="R28" s="51">
        <f t="shared" si="12"/>
        <v>0</v>
      </c>
      <c r="S28" s="49">
        <f t="shared" si="115"/>
        <v>0</v>
      </c>
      <c r="T28" s="49">
        <f t="shared" si="116"/>
        <v>0</v>
      </c>
      <c r="U28" s="49">
        <f t="shared" si="117"/>
        <v>0</v>
      </c>
      <c r="V28" s="49">
        <f t="shared" si="14"/>
        <v>0</v>
      </c>
    </row>
    <row r="29" spans="1:22" ht="29.25" customHeight="1" x14ac:dyDescent="0.2">
      <c r="A29" s="111" t="s">
        <v>33</v>
      </c>
      <c r="B29" s="114" t="s">
        <v>70</v>
      </c>
      <c r="C29" s="50" t="e">
        <f t="shared" ref="C29:J29" si="118">(C30/C31)</f>
        <v>#DIV/0!</v>
      </c>
      <c r="D29" s="50" t="e">
        <f t="shared" si="118"/>
        <v>#DIV/0!</v>
      </c>
      <c r="E29" s="50" t="e">
        <f t="shared" si="118"/>
        <v>#DIV/0!</v>
      </c>
      <c r="F29" s="50" t="e">
        <f t="shared" si="118"/>
        <v>#DIV/0!</v>
      </c>
      <c r="G29" s="58" t="e">
        <f t="shared" si="118"/>
        <v>#DIV/0!</v>
      </c>
      <c r="H29" s="58" t="e">
        <f t="shared" si="118"/>
        <v>#DIV/0!</v>
      </c>
      <c r="I29" s="58" t="e">
        <f t="shared" si="118"/>
        <v>#DIV/0!</v>
      </c>
      <c r="J29" s="58" t="e">
        <f t="shared" si="118"/>
        <v>#DIV/0!</v>
      </c>
      <c r="K29" s="45" t="e">
        <f t="shared" ref="K29:N29" si="119">(K30/K31)</f>
        <v>#DIV/0!</v>
      </c>
      <c r="L29" s="45" t="e">
        <f t="shared" si="119"/>
        <v>#DIV/0!</v>
      </c>
      <c r="M29" s="45" t="e">
        <f t="shared" si="119"/>
        <v>#DIV/0!</v>
      </c>
      <c r="N29" s="45" t="e">
        <f t="shared" si="119"/>
        <v>#DIV/0!</v>
      </c>
      <c r="O29" s="50" t="e">
        <f t="shared" ref="O29" si="120">(O30/O31)</f>
        <v>#DIV/0!</v>
      </c>
      <c r="P29" s="50" t="e">
        <f t="shared" ref="P29" si="121">(P30/P31)</f>
        <v>#DIV/0!</v>
      </c>
      <c r="Q29" s="50" t="e">
        <f t="shared" ref="Q29" si="122">(Q30/Q31)</f>
        <v>#DIV/0!</v>
      </c>
      <c r="R29" s="50" t="e">
        <f t="shared" ref="R29" si="123">(R30/R31)</f>
        <v>#DIV/0!</v>
      </c>
      <c r="S29" s="48" t="e">
        <f t="shared" ref="S29" si="124">(S30/S31)</f>
        <v>#DIV/0!</v>
      </c>
      <c r="T29" s="48" t="e">
        <f t="shared" ref="T29" si="125">(T30/T31)</f>
        <v>#DIV/0!</v>
      </c>
      <c r="U29" s="48" t="e">
        <f t="shared" ref="U29" si="126">(U30/U31)</f>
        <v>#DIV/0!</v>
      </c>
      <c r="V29" s="48" t="e">
        <f t="shared" ref="V29" si="127">(V30/V31)</f>
        <v>#DIV/0!</v>
      </c>
    </row>
    <row r="30" spans="1:22" ht="33.75" customHeight="1" x14ac:dyDescent="0.2">
      <c r="A30" s="112"/>
      <c r="B30" s="115"/>
      <c r="C30" s="51"/>
      <c r="D30" s="51"/>
      <c r="E30" s="51"/>
      <c r="F30" s="51">
        <f t="shared" ref="F30:F31" si="128">SUM(C30:E30)</f>
        <v>0</v>
      </c>
      <c r="G30" s="59"/>
      <c r="H30" s="59"/>
      <c r="I30" s="59"/>
      <c r="J30" s="59">
        <f t="shared" ref="J30:J31" si="129">SUM(G30:I30)</f>
        <v>0</v>
      </c>
      <c r="K30" s="46"/>
      <c r="L30" s="46"/>
      <c r="M30" s="46"/>
      <c r="N30" s="46">
        <f t="shared" ref="N30:N31" si="130">SUM(K30:M30)</f>
        <v>0</v>
      </c>
      <c r="O30" s="51"/>
      <c r="P30" s="51"/>
      <c r="Q30" s="51"/>
      <c r="R30" s="51">
        <f t="shared" si="12"/>
        <v>0</v>
      </c>
      <c r="S30" s="49">
        <f t="shared" ref="S30:S31" si="131">SUM(C30, G30, K30, O30)</f>
        <v>0</v>
      </c>
      <c r="T30" s="49">
        <f t="shared" ref="T30:T31" si="132">SUM(D30, H30, L30, P30)</f>
        <v>0</v>
      </c>
      <c r="U30" s="49">
        <f t="shared" ref="U30:U31" si="133">SUM(E30, I30, M30, Q30)</f>
        <v>0</v>
      </c>
      <c r="V30" s="49">
        <f t="shared" si="14"/>
        <v>0</v>
      </c>
    </row>
    <row r="31" spans="1:22" ht="38.25" customHeight="1" thickBot="1" x14ac:dyDescent="0.25">
      <c r="A31" s="113"/>
      <c r="B31" s="116"/>
      <c r="C31" s="52"/>
      <c r="D31" s="52"/>
      <c r="E31" s="52"/>
      <c r="F31" s="51">
        <f t="shared" si="128"/>
        <v>0</v>
      </c>
      <c r="G31" s="60"/>
      <c r="H31" s="60"/>
      <c r="I31" s="60"/>
      <c r="J31" s="59">
        <f t="shared" si="129"/>
        <v>0</v>
      </c>
      <c r="K31" s="47"/>
      <c r="L31" s="47"/>
      <c r="M31" s="47"/>
      <c r="N31" s="46">
        <f t="shared" si="130"/>
        <v>0</v>
      </c>
      <c r="O31" s="52"/>
      <c r="P31" s="52"/>
      <c r="Q31" s="52"/>
      <c r="R31" s="51">
        <f t="shared" si="12"/>
        <v>0</v>
      </c>
      <c r="S31" s="49">
        <f t="shared" si="131"/>
        <v>0</v>
      </c>
      <c r="T31" s="49">
        <f t="shared" si="132"/>
        <v>0</v>
      </c>
      <c r="U31" s="49">
        <f t="shared" si="133"/>
        <v>0</v>
      </c>
      <c r="V31" s="49">
        <f t="shared" si="14"/>
        <v>0</v>
      </c>
    </row>
    <row r="32" spans="1:22" ht="27.9" customHeight="1" x14ac:dyDescent="0.2">
      <c r="A32" s="111" t="s">
        <v>34</v>
      </c>
      <c r="B32" s="114" t="s">
        <v>71</v>
      </c>
      <c r="C32" s="50">
        <f t="shared" ref="C32:J32" si="134">(C33/C34)</f>
        <v>0.11447811447811448</v>
      </c>
      <c r="D32" s="50">
        <f t="shared" si="134"/>
        <v>3.4013605442176874E-2</v>
      </c>
      <c r="E32" s="50">
        <f t="shared" si="134"/>
        <v>0.21249999999999999</v>
      </c>
      <c r="F32" s="50">
        <f t="shared" si="134"/>
        <v>0.14691943127962084</v>
      </c>
      <c r="G32" s="58">
        <f t="shared" si="134"/>
        <v>0.265993265993266</v>
      </c>
      <c r="H32" s="58">
        <f t="shared" si="134"/>
        <v>0</v>
      </c>
      <c r="I32" s="58">
        <f t="shared" si="134"/>
        <v>0.26500000000000001</v>
      </c>
      <c r="J32" s="58">
        <f t="shared" si="134"/>
        <v>0.21919431279620852</v>
      </c>
      <c r="K32" s="45">
        <f t="shared" ref="K32:N32" si="135">(K33/K34)</f>
        <v>7.407407407407407E-2</v>
      </c>
      <c r="L32" s="45">
        <f t="shared" si="135"/>
        <v>0.46938775510204084</v>
      </c>
      <c r="M32" s="45">
        <f t="shared" si="135"/>
        <v>0.2175</v>
      </c>
      <c r="N32" s="45">
        <f t="shared" si="135"/>
        <v>0.2109004739336493</v>
      </c>
      <c r="O32" s="50">
        <f t="shared" ref="O32" si="136">(O33/O34)</f>
        <v>0.54545454545454541</v>
      </c>
      <c r="P32" s="50">
        <f t="shared" ref="P32" si="137">(P33/P34)</f>
        <v>0.49659863945578231</v>
      </c>
      <c r="Q32" s="50">
        <f t="shared" ref="Q32" si="138">(Q33/Q34)</f>
        <v>0.30499999999999999</v>
      </c>
      <c r="R32" s="50">
        <f t="shared" ref="R32" si="139">(R33/R34)</f>
        <v>0.42298578199052134</v>
      </c>
      <c r="S32" s="48">
        <f t="shared" ref="S32" si="140">(S33/S34)</f>
        <v>1</v>
      </c>
      <c r="T32" s="48">
        <f t="shared" ref="T32" si="141">(T33/T34)</f>
        <v>1</v>
      </c>
      <c r="U32" s="48">
        <f t="shared" ref="U32" si="142">(U33/U34)</f>
        <v>1</v>
      </c>
      <c r="V32" s="48">
        <f t="shared" ref="V32" si="143">(V33/V34)</f>
        <v>1</v>
      </c>
    </row>
    <row r="33" spans="1:22" ht="31.5" customHeight="1" x14ac:dyDescent="0.2">
      <c r="A33" s="112"/>
      <c r="B33" s="115"/>
      <c r="C33" s="51">
        <v>34</v>
      </c>
      <c r="D33" s="51">
        <v>5</v>
      </c>
      <c r="E33" s="51">
        <v>85</v>
      </c>
      <c r="F33" s="51">
        <f t="shared" ref="F33:F34" si="144">SUM(C33:E33)</f>
        <v>124</v>
      </c>
      <c r="G33" s="59">
        <v>79</v>
      </c>
      <c r="H33" s="59">
        <v>0</v>
      </c>
      <c r="I33" s="59">
        <v>106</v>
      </c>
      <c r="J33" s="59">
        <f t="shared" ref="J33:J34" si="145">SUM(G33:I33)</f>
        <v>185</v>
      </c>
      <c r="K33" s="46">
        <v>22</v>
      </c>
      <c r="L33" s="46">
        <v>69</v>
      </c>
      <c r="M33" s="46">
        <v>87</v>
      </c>
      <c r="N33" s="46">
        <f t="shared" ref="N33:N34" si="146">SUM(K33:M33)</f>
        <v>178</v>
      </c>
      <c r="O33" s="51">
        <v>162</v>
      </c>
      <c r="P33" s="51">
        <v>73</v>
      </c>
      <c r="Q33" s="51">
        <v>122</v>
      </c>
      <c r="R33" s="51">
        <f t="shared" si="12"/>
        <v>357</v>
      </c>
      <c r="S33" s="49">
        <f t="shared" ref="S33" si="147">SUM(C33, G33, K33, O33)</f>
        <v>297</v>
      </c>
      <c r="T33" s="49">
        <f t="shared" ref="T33" si="148">SUM(D33, H33, L33, P33)</f>
        <v>147</v>
      </c>
      <c r="U33" s="49">
        <f t="shared" ref="U33" si="149">SUM(E33, I33, M33, Q33)</f>
        <v>400</v>
      </c>
      <c r="V33" s="49">
        <f t="shared" si="14"/>
        <v>844</v>
      </c>
    </row>
    <row r="34" spans="1:22" ht="31.5" customHeight="1" thickBot="1" x14ac:dyDescent="0.25">
      <c r="A34" s="113"/>
      <c r="B34" s="116"/>
      <c r="C34" s="52">
        <v>297</v>
      </c>
      <c r="D34" s="52">
        <v>147</v>
      </c>
      <c r="E34" s="52">
        <v>400</v>
      </c>
      <c r="F34" s="51">
        <f t="shared" si="144"/>
        <v>844</v>
      </c>
      <c r="G34" s="60">
        <v>297</v>
      </c>
      <c r="H34" s="60">
        <v>147</v>
      </c>
      <c r="I34" s="60">
        <v>400</v>
      </c>
      <c r="J34" s="59">
        <f t="shared" si="145"/>
        <v>844</v>
      </c>
      <c r="K34" s="47">
        <v>297</v>
      </c>
      <c r="L34" s="47">
        <v>147</v>
      </c>
      <c r="M34" s="47">
        <v>400</v>
      </c>
      <c r="N34" s="46">
        <f t="shared" si="146"/>
        <v>844</v>
      </c>
      <c r="O34" s="52">
        <v>297</v>
      </c>
      <c r="P34" s="52">
        <v>147</v>
      </c>
      <c r="Q34" s="52">
        <v>400</v>
      </c>
      <c r="R34" s="51">
        <f t="shared" si="12"/>
        <v>844</v>
      </c>
      <c r="S34" s="49">
        <f>C34</f>
        <v>297</v>
      </c>
      <c r="T34" s="49">
        <f>D34</f>
        <v>147</v>
      </c>
      <c r="U34" s="49">
        <f>E34</f>
        <v>400</v>
      </c>
      <c r="V34" s="49">
        <f t="shared" si="14"/>
        <v>844</v>
      </c>
    </row>
    <row r="35" spans="1:22" ht="12" customHeight="1" thickBot="1" x14ac:dyDescent="0.25">
      <c r="A35" s="22"/>
      <c r="B35" s="23" t="s">
        <v>53</v>
      </c>
      <c r="C35" s="24"/>
      <c r="D35" s="24"/>
      <c r="E35" s="24"/>
      <c r="F35" s="24"/>
      <c r="G35" s="24"/>
      <c r="H35" s="24"/>
      <c r="I35" s="24"/>
      <c r="J35" s="25"/>
      <c r="K35" s="24"/>
      <c r="L35" s="24"/>
      <c r="M35" s="24"/>
      <c r="N35" s="24"/>
      <c r="O35" s="24"/>
      <c r="P35" s="24"/>
      <c r="Q35" s="24"/>
      <c r="R35" s="24"/>
      <c r="S35" s="24"/>
      <c r="T35" s="24"/>
      <c r="U35" s="24"/>
      <c r="V35" s="26"/>
    </row>
    <row r="36" spans="1:22" ht="27.9" customHeight="1" x14ac:dyDescent="0.2">
      <c r="A36" s="109" t="s">
        <v>15</v>
      </c>
      <c r="B36" s="110" t="s">
        <v>72</v>
      </c>
      <c r="C36" s="50">
        <f t="shared" ref="C36:J36" si="150">(C37/C38)</f>
        <v>1</v>
      </c>
      <c r="D36" s="50">
        <f t="shared" si="150"/>
        <v>1</v>
      </c>
      <c r="E36" s="50">
        <f t="shared" si="150"/>
        <v>1</v>
      </c>
      <c r="F36" s="50">
        <f t="shared" si="150"/>
        <v>1</v>
      </c>
      <c r="G36" s="58" t="e">
        <f t="shared" si="150"/>
        <v>#DIV/0!</v>
      </c>
      <c r="H36" s="58" t="e">
        <f t="shared" si="150"/>
        <v>#DIV/0!</v>
      </c>
      <c r="I36" s="58" t="e">
        <f t="shared" si="150"/>
        <v>#DIV/0!</v>
      </c>
      <c r="J36" s="58" t="e">
        <f t="shared" si="150"/>
        <v>#DIV/0!</v>
      </c>
      <c r="K36" s="45" t="e">
        <f t="shared" ref="K36" si="151">(K37/K38)</f>
        <v>#DIV/0!</v>
      </c>
      <c r="L36" s="45" t="e">
        <f t="shared" ref="L36" si="152">(L37/L38)</f>
        <v>#DIV/0!</v>
      </c>
      <c r="M36" s="45" t="e">
        <f t="shared" ref="M36" si="153">(M37/M38)</f>
        <v>#DIV/0!</v>
      </c>
      <c r="N36" s="45" t="e">
        <f t="shared" ref="N36" si="154">(N37/N38)</f>
        <v>#DIV/0!</v>
      </c>
      <c r="O36" s="50" t="e">
        <f t="shared" ref="O36" si="155">(O37/O38)</f>
        <v>#DIV/0!</v>
      </c>
      <c r="P36" s="50" t="e">
        <f t="shared" ref="P36" si="156">(P37/P38)</f>
        <v>#DIV/0!</v>
      </c>
      <c r="Q36" s="50" t="e">
        <f t="shared" ref="Q36" si="157">(Q37/Q38)</f>
        <v>#DIV/0!</v>
      </c>
      <c r="R36" s="50" t="e">
        <f t="shared" ref="R36" si="158">(R37/R38)</f>
        <v>#DIV/0!</v>
      </c>
      <c r="S36" s="48">
        <f t="shared" ref="S36" si="159">(S37/S38)</f>
        <v>1</v>
      </c>
      <c r="T36" s="48">
        <f t="shared" ref="T36" si="160">(T37/T38)</f>
        <v>1</v>
      </c>
      <c r="U36" s="48">
        <f t="shared" ref="U36" si="161">(U37/U38)</f>
        <v>1</v>
      </c>
      <c r="V36" s="48">
        <f t="shared" ref="V36" si="162">(V37/V38)</f>
        <v>1</v>
      </c>
    </row>
    <row r="37" spans="1:22" ht="27.9" customHeight="1" x14ac:dyDescent="0.2">
      <c r="A37" s="105"/>
      <c r="B37" s="107"/>
      <c r="C37" s="51">
        <v>100</v>
      </c>
      <c r="D37" s="51">
        <v>32</v>
      </c>
      <c r="E37" s="51">
        <v>563</v>
      </c>
      <c r="F37" s="51">
        <f t="shared" ref="F37:F38" si="163">SUM(C37:E37)</f>
        <v>695</v>
      </c>
      <c r="G37" s="59"/>
      <c r="H37" s="59"/>
      <c r="I37" s="59"/>
      <c r="J37" s="59">
        <f t="shared" ref="J37:J38" si="164">SUM(G37:I37)</f>
        <v>0</v>
      </c>
      <c r="K37" s="46"/>
      <c r="L37" s="46"/>
      <c r="M37" s="46"/>
      <c r="N37" s="46">
        <f t="shared" ref="N37:N38" si="165">SUM(K37:M37)</f>
        <v>0</v>
      </c>
      <c r="O37" s="51"/>
      <c r="P37" s="51"/>
      <c r="Q37" s="51"/>
      <c r="R37" s="51">
        <f t="shared" ref="R37:R38" si="166">SUM(O37:Q37)</f>
        <v>0</v>
      </c>
      <c r="S37" s="49">
        <f t="shared" ref="S37:S38" si="167">SUM(C37, G37, K37, O37)</f>
        <v>100</v>
      </c>
      <c r="T37" s="49">
        <f t="shared" ref="T37:T38" si="168">SUM(D37, H37, L37, P37)</f>
        <v>32</v>
      </c>
      <c r="U37" s="49">
        <f t="shared" ref="U37:U38" si="169">SUM(E37, I37, M37, Q37)</f>
        <v>563</v>
      </c>
      <c r="V37" s="49">
        <f t="shared" ref="V37:V38" si="170">SUM(S37:U37)</f>
        <v>695</v>
      </c>
    </row>
    <row r="38" spans="1:22" ht="27.9" customHeight="1" thickBot="1" x14ac:dyDescent="0.25">
      <c r="A38" s="106"/>
      <c r="B38" s="108"/>
      <c r="C38" s="52">
        <v>100</v>
      </c>
      <c r="D38" s="52">
        <v>32</v>
      </c>
      <c r="E38" s="52">
        <v>563</v>
      </c>
      <c r="F38" s="51">
        <f t="shared" si="163"/>
        <v>695</v>
      </c>
      <c r="G38" s="60"/>
      <c r="H38" s="60"/>
      <c r="I38" s="60"/>
      <c r="J38" s="59">
        <f t="shared" si="164"/>
        <v>0</v>
      </c>
      <c r="K38" s="47"/>
      <c r="L38" s="47"/>
      <c r="M38" s="47"/>
      <c r="N38" s="46">
        <f t="shared" si="165"/>
        <v>0</v>
      </c>
      <c r="O38" s="52"/>
      <c r="P38" s="52"/>
      <c r="Q38" s="52"/>
      <c r="R38" s="51">
        <f t="shared" si="166"/>
        <v>0</v>
      </c>
      <c r="S38" s="49">
        <f t="shared" si="167"/>
        <v>100</v>
      </c>
      <c r="T38" s="49">
        <f t="shared" si="168"/>
        <v>32</v>
      </c>
      <c r="U38" s="49">
        <f t="shared" si="169"/>
        <v>563</v>
      </c>
      <c r="V38" s="49">
        <f t="shared" si="170"/>
        <v>695</v>
      </c>
    </row>
    <row r="39" spans="1:22" ht="30.75" customHeight="1" x14ac:dyDescent="0.2">
      <c r="A39" s="109" t="s">
        <v>16</v>
      </c>
      <c r="B39" s="110" t="s">
        <v>73</v>
      </c>
      <c r="C39" s="50">
        <f t="shared" ref="C39:J39" si="171">(C40/C41)</f>
        <v>0.91826923076923073</v>
      </c>
      <c r="D39" s="50">
        <f t="shared" si="171"/>
        <v>0.97169811320754718</v>
      </c>
      <c r="E39" s="50">
        <f t="shared" si="171"/>
        <v>0.94307203130732542</v>
      </c>
      <c r="F39" s="50">
        <f t="shared" si="171"/>
        <v>0.94167508701021674</v>
      </c>
      <c r="G39" s="58" t="e">
        <f t="shared" si="171"/>
        <v>#DIV/0!</v>
      </c>
      <c r="H39" s="58" t="e">
        <f t="shared" si="171"/>
        <v>#DIV/0!</v>
      </c>
      <c r="I39" s="58" t="e">
        <f t="shared" si="171"/>
        <v>#DIV/0!</v>
      </c>
      <c r="J39" s="58" t="e">
        <f t="shared" si="171"/>
        <v>#DIV/0!</v>
      </c>
      <c r="K39" s="45" t="e">
        <f t="shared" ref="K39" si="172">(K40/K41)</f>
        <v>#DIV/0!</v>
      </c>
      <c r="L39" s="45" t="e">
        <f t="shared" ref="L39" si="173">(L40/L41)</f>
        <v>#DIV/0!</v>
      </c>
      <c r="M39" s="45" t="e">
        <f t="shared" ref="M39" si="174">(M40/M41)</f>
        <v>#DIV/0!</v>
      </c>
      <c r="N39" s="45" t="e">
        <f t="shared" ref="N39" si="175">(N40/N41)</f>
        <v>#DIV/0!</v>
      </c>
      <c r="O39" s="50" t="e">
        <f t="shared" ref="O39" si="176">(O40/O41)</f>
        <v>#DIV/0!</v>
      </c>
      <c r="P39" s="50" t="e">
        <f t="shared" ref="P39:Q39" si="177">(P40/P41)</f>
        <v>#DIV/0!</v>
      </c>
      <c r="Q39" s="50" t="e">
        <f t="shared" si="177"/>
        <v>#DIV/0!</v>
      </c>
      <c r="R39" s="50" t="e">
        <f t="shared" ref="R39" si="178">(R40/R41)</f>
        <v>#DIV/0!</v>
      </c>
      <c r="S39" s="48">
        <f t="shared" ref="S39" si="179">(S40/S41)</f>
        <v>0.91826923076923073</v>
      </c>
      <c r="T39" s="48">
        <f t="shared" ref="T39" si="180">(T40/T41)</f>
        <v>0.97169811320754718</v>
      </c>
      <c r="U39" s="48">
        <f t="shared" ref="U39" si="181">(U40/U41)</f>
        <v>0.94307203130732542</v>
      </c>
      <c r="V39" s="48">
        <f t="shared" ref="V39" si="182">(V40/V41)</f>
        <v>0.94167508701021674</v>
      </c>
    </row>
    <row r="40" spans="1:22" ht="28.5" customHeight="1" x14ac:dyDescent="0.2">
      <c r="A40" s="105"/>
      <c r="B40" s="107"/>
      <c r="C40" s="51">
        <v>1146</v>
      </c>
      <c r="D40" s="51">
        <v>206</v>
      </c>
      <c r="E40" s="51">
        <v>15423</v>
      </c>
      <c r="F40" s="51">
        <f t="shared" ref="F40:F41" si="183">SUM(C40:E40)</f>
        <v>16775</v>
      </c>
      <c r="G40" s="59"/>
      <c r="H40" s="59"/>
      <c r="I40" s="59"/>
      <c r="J40" s="59">
        <f t="shared" ref="J40:J41" si="184">SUM(G40:I40)</f>
        <v>0</v>
      </c>
      <c r="K40" s="46"/>
      <c r="L40" s="46"/>
      <c r="M40" s="46"/>
      <c r="N40" s="46">
        <f t="shared" ref="N40:N41" si="185">SUM(K40:M40)</f>
        <v>0</v>
      </c>
      <c r="O40" s="51"/>
      <c r="P40" s="51"/>
      <c r="Q40" s="51"/>
      <c r="R40" s="51">
        <f t="shared" ref="R40:R41" si="186">SUM(O40:Q40)</f>
        <v>0</v>
      </c>
      <c r="S40" s="49">
        <f t="shared" ref="S40:S41" si="187">SUM(C40, G40, K40, O40)</f>
        <v>1146</v>
      </c>
      <c r="T40" s="49">
        <f t="shared" ref="T40:T41" si="188">SUM(D40, H40, L40, P40)</f>
        <v>206</v>
      </c>
      <c r="U40" s="49">
        <f t="shared" ref="U40:U41" si="189">SUM(E40, I40, M40, Q40)</f>
        <v>15423</v>
      </c>
      <c r="V40" s="49">
        <f t="shared" ref="V40:V41" si="190">SUM(S40:U40)</f>
        <v>16775</v>
      </c>
    </row>
    <row r="41" spans="1:22" ht="33" customHeight="1" thickBot="1" x14ac:dyDescent="0.25">
      <c r="A41" s="106"/>
      <c r="B41" s="108"/>
      <c r="C41" s="52">
        <v>1248</v>
      </c>
      <c r="D41" s="52">
        <v>212</v>
      </c>
      <c r="E41" s="52">
        <v>16354</v>
      </c>
      <c r="F41" s="51">
        <f t="shared" si="183"/>
        <v>17814</v>
      </c>
      <c r="G41" s="60"/>
      <c r="H41" s="60"/>
      <c r="I41" s="60"/>
      <c r="J41" s="59">
        <f t="shared" si="184"/>
        <v>0</v>
      </c>
      <c r="K41" s="47"/>
      <c r="L41" s="47"/>
      <c r="M41" s="47"/>
      <c r="N41" s="46">
        <f t="shared" si="185"/>
        <v>0</v>
      </c>
      <c r="O41" s="52"/>
      <c r="P41" s="52"/>
      <c r="Q41" s="52"/>
      <c r="R41" s="51">
        <f t="shared" si="186"/>
        <v>0</v>
      </c>
      <c r="S41" s="49">
        <f t="shared" si="187"/>
        <v>1248</v>
      </c>
      <c r="T41" s="49">
        <f t="shared" si="188"/>
        <v>212</v>
      </c>
      <c r="U41" s="49">
        <f t="shared" si="189"/>
        <v>16354</v>
      </c>
      <c r="V41" s="49">
        <f t="shared" si="190"/>
        <v>17814</v>
      </c>
    </row>
    <row r="42" spans="1:22" ht="27.9" customHeight="1" x14ac:dyDescent="0.2">
      <c r="A42" s="109" t="s">
        <v>35</v>
      </c>
      <c r="B42" s="110" t="s">
        <v>74</v>
      </c>
      <c r="C42" s="50" t="e">
        <f t="shared" ref="C42:F42" si="191">(C43/C44)</f>
        <v>#DIV/0!</v>
      </c>
      <c r="D42" s="50" t="e">
        <f t="shared" si="191"/>
        <v>#DIV/0!</v>
      </c>
      <c r="E42" s="50" t="e">
        <f t="shared" si="191"/>
        <v>#DIV/0!</v>
      </c>
      <c r="F42" s="50" t="e">
        <f t="shared" si="191"/>
        <v>#DIV/0!</v>
      </c>
      <c r="G42" s="21">
        <f>(G43/G44)</f>
        <v>1</v>
      </c>
      <c r="H42" s="21">
        <f>(H43/H44)</f>
        <v>0.98305084745762716</v>
      </c>
      <c r="I42" s="21">
        <f>(I43/I44)</f>
        <v>1</v>
      </c>
      <c r="J42" s="21">
        <f>(J43/J44)</f>
        <v>0.99650349650349646</v>
      </c>
      <c r="K42" s="45">
        <f t="shared" ref="K42" si="192">(K43/K44)</f>
        <v>1</v>
      </c>
      <c r="L42" s="45">
        <f t="shared" ref="L42" si="193">(L43/L44)</f>
        <v>0.97647058823529409</v>
      </c>
      <c r="M42" s="45">
        <f t="shared" ref="M42" si="194">(M43/M44)</f>
        <v>0.99561403508771928</v>
      </c>
      <c r="N42" s="45">
        <f t="shared" ref="N42" si="195">(N43/N44)</f>
        <v>0.99385245901639341</v>
      </c>
      <c r="O42" s="50">
        <f t="shared" ref="O42" si="196">(O43/O44)</f>
        <v>1</v>
      </c>
      <c r="P42" s="50">
        <f t="shared" ref="P42" si="197">(P43/P44)</f>
        <v>1</v>
      </c>
      <c r="Q42" s="50">
        <f t="shared" ref="Q42" si="198">(Q43/Q44)</f>
        <v>1</v>
      </c>
      <c r="R42" s="50">
        <f t="shared" ref="R42" si="199">(R43/R44)</f>
        <v>1</v>
      </c>
      <c r="S42" s="48">
        <f t="shared" ref="S42" si="200">(S43/S44)</f>
        <v>1</v>
      </c>
      <c r="T42" s="48">
        <f t="shared" ref="T42" si="201">(T43/T44)</f>
        <v>0.97959183673469385</v>
      </c>
      <c r="U42" s="48">
        <f t="shared" ref="U42" si="202">(U43/U44)</f>
        <v>0.99750000000000005</v>
      </c>
      <c r="V42" s="48">
        <f t="shared" ref="V42" si="203">(V43/V44)</f>
        <v>0.99526066350710896</v>
      </c>
    </row>
    <row r="43" spans="1:22" ht="27.9" customHeight="1" x14ac:dyDescent="0.2">
      <c r="A43" s="105"/>
      <c r="B43" s="107"/>
      <c r="C43" s="51"/>
      <c r="D43" s="51"/>
      <c r="E43" s="51"/>
      <c r="F43" s="51">
        <f t="shared" ref="F43:F44" si="204">SUM(C43:E43)</f>
        <v>0</v>
      </c>
      <c r="G43" s="6">
        <v>98</v>
      </c>
      <c r="H43" s="2">
        <v>58</v>
      </c>
      <c r="I43" s="2">
        <v>129</v>
      </c>
      <c r="J43" s="14">
        <f>SUM(G43:I43)</f>
        <v>285</v>
      </c>
      <c r="K43" s="46">
        <v>175</v>
      </c>
      <c r="L43" s="46">
        <v>83</v>
      </c>
      <c r="M43" s="46">
        <v>227</v>
      </c>
      <c r="N43" s="46">
        <f t="shared" ref="N43:N44" si="205">SUM(K43:M43)</f>
        <v>485</v>
      </c>
      <c r="O43" s="51">
        <v>24</v>
      </c>
      <c r="P43" s="51">
        <v>3</v>
      </c>
      <c r="Q43" s="51">
        <v>43</v>
      </c>
      <c r="R43" s="51">
        <f t="shared" ref="R43:R44" si="206">SUM(O43:Q43)</f>
        <v>70</v>
      </c>
      <c r="S43" s="49">
        <f t="shared" ref="S43:S44" si="207">SUM(C43, G43, K43, O43)</f>
        <v>297</v>
      </c>
      <c r="T43" s="49">
        <f t="shared" ref="T43:T44" si="208">SUM(D43, H43, L43, P43)</f>
        <v>144</v>
      </c>
      <c r="U43" s="49">
        <f t="shared" ref="U43:U44" si="209">SUM(E43, I43, M43, Q43)</f>
        <v>399</v>
      </c>
      <c r="V43" s="49">
        <f t="shared" ref="V43:V44" si="210">SUM(S43:U43)</f>
        <v>840</v>
      </c>
    </row>
    <row r="44" spans="1:22" ht="27.9" customHeight="1" thickBot="1" x14ac:dyDescent="0.25">
      <c r="A44" s="106"/>
      <c r="B44" s="108"/>
      <c r="C44" s="52"/>
      <c r="D44" s="52"/>
      <c r="E44" s="52"/>
      <c r="F44" s="51">
        <f t="shared" si="204"/>
        <v>0</v>
      </c>
      <c r="G44" s="27">
        <v>98</v>
      </c>
      <c r="H44" s="27">
        <v>59</v>
      </c>
      <c r="I44" s="27">
        <v>129</v>
      </c>
      <c r="J44" s="28">
        <f>SUM(G44:I44)</f>
        <v>286</v>
      </c>
      <c r="K44" s="47">
        <v>175</v>
      </c>
      <c r="L44" s="47">
        <v>85</v>
      </c>
      <c r="M44" s="47">
        <v>228</v>
      </c>
      <c r="N44" s="46">
        <f t="shared" si="205"/>
        <v>488</v>
      </c>
      <c r="O44" s="52">
        <v>24</v>
      </c>
      <c r="P44" s="52">
        <v>3</v>
      </c>
      <c r="Q44" s="52">
        <v>43</v>
      </c>
      <c r="R44" s="51">
        <f t="shared" si="206"/>
        <v>70</v>
      </c>
      <c r="S44" s="49">
        <f t="shared" si="207"/>
        <v>297</v>
      </c>
      <c r="T44" s="49">
        <f t="shared" si="208"/>
        <v>147</v>
      </c>
      <c r="U44" s="49">
        <f t="shared" si="209"/>
        <v>400</v>
      </c>
      <c r="V44" s="49">
        <f t="shared" si="210"/>
        <v>844</v>
      </c>
    </row>
    <row r="45" spans="1:22" ht="23.25" customHeight="1" x14ac:dyDescent="0.2">
      <c r="A45" s="109" t="s">
        <v>36</v>
      </c>
      <c r="B45" s="110" t="s">
        <v>75</v>
      </c>
      <c r="C45" s="50" t="e">
        <f t="shared" ref="C45:F45" si="211">(C46/C47)</f>
        <v>#DIV/0!</v>
      </c>
      <c r="D45" s="50" t="e">
        <f t="shared" si="211"/>
        <v>#DIV/0!</v>
      </c>
      <c r="E45" s="50" t="e">
        <f t="shared" si="211"/>
        <v>#DIV/0!</v>
      </c>
      <c r="F45" s="50" t="e">
        <f t="shared" si="211"/>
        <v>#DIV/0!</v>
      </c>
      <c r="G45" s="21">
        <f>(G46/G47)</f>
        <v>1</v>
      </c>
      <c r="H45" s="21">
        <f>(H46/H47)</f>
        <v>1</v>
      </c>
      <c r="I45" s="21">
        <f>(I46/I47)</f>
        <v>0.99224806201550386</v>
      </c>
      <c r="J45" s="21">
        <f>(J46/J47)</f>
        <v>0.99650349650349646</v>
      </c>
      <c r="K45" s="45">
        <f t="shared" ref="K45" si="212">(K46/K47)</f>
        <v>0.95428571428571429</v>
      </c>
      <c r="L45" s="45">
        <f t="shared" ref="L45" si="213">(L46/L47)</f>
        <v>0.90588235294117647</v>
      </c>
      <c r="M45" s="45">
        <f t="shared" ref="M45" si="214">(M46/M47)</f>
        <v>0.96491228070175439</v>
      </c>
      <c r="N45" s="45">
        <f t="shared" ref="N45" si="215">(N46/N47)</f>
        <v>0.95081967213114749</v>
      </c>
      <c r="O45" s="50">
        <f t="shared" ref="O45" si="216">(O46/O47)</f>
        <v>1</v>
      </c>
      <c r="P45" s="50">
        <f t="shared" ref="P45" si="217">(P46/P47)</f>
        <v>1</v>
      </c>
      <c r="Q45" s="50">
        <f t="shared" ref="Q45" si="218">(Q46/Q47)</f>
        <v>1</v>
      </c>
      <c r="R45" s="50">
        <f t="shared" ref="R45" si="219">(R46/R47)</f>
        <v>1</v>
      </c>
      <c r="S45" s="48">
        <f t="shared" ref="S45" si="220">(S46/S47)</f>
        <v>0.97306397306397308</v>
      </c>
      <c r="T45" s="48">
        <f t="shared" ref="T45" si="221">(T46/T47)</f>
        <v>0.94557823129251706</v>
      </c>
      <c r="U45" s="48">
        <f t="shared" ref="U45" si="222">(U46/U47)</f>
        <v>0.97750000000000004</v>
      </c>
      <c r="V45" s="48">
        <f t="shared" ref="V45" si="223">(V46/V47)</f>
        <v>0.97037914691943128</v>
      </c>
    </row>
    <row r="46" spans="1:22" ht="21" customHeight="1" x14ac:dyDescent="0.2">
      <c r="A46" s="105"/>
      <c r="B46" s="107"/>
      <c r="C46" s="51"/>
      <c r="D46" s="51"/>
      <c r="E46" s="51"/>
      <c r="F46" s="51">
        <f t="shared" ref="F46:F47" si="224">SUM(C46:E46)</f>
        <v>0</v>
      </c>
      <c r="G46" s="2">
        <v>98</v>
      </c>
      <c r="H46" s="2">
        <v>59</v>
      </c>
      <c r="I46" s="2">
        <v>128</v>
      </c>
      <c r="J46" s="2">
        <f>SUM(G46:I46)</f>
        <v>285</v>
      </c>
      <c r="K46" s="46">
        <v>167</v>
      </c>
      <c r="L46" s="46">
        <v>77</v>
      </c>
      <c r="M46" s="46">
        <v>220</v>
      </c>
      <c r="N46" s="46">
        <f t="shared" ref="N46:N47" si="225">SUM(K46:M46)</f>
        <v>464</v>
      </c>
      <c r="O46" s="51">
        <v>24</v>
      </c>
      <c r="P46" s="51">
        <v>3</v>
      </c>
      <c r="Q46" s="51">
        <v>43</v>
      </c>
      <c r="R46" s="51">
        <f t="shared" ref="R46:R47" si="226">SUM(O46:Q46)</f>
        <v>70</v>
      </c>
      <c r="S46" s="49">
        <f t="shared" ref="S46:S47" si="227">SUM(C46, G46, K46, O46)</f>
        <v>289</v>
      </c>
      <c r="T46" s="49">
        <f t="shared" ref="T46:T47" si="228">SUM(D46, H46, L46, P46)</f>
        <v>139</v>
      </c>
      <c r="U46" s="49">
        <f t="shared" ref="U46:U47" si="229">SUM(E46, I46, M46, Q46)</f>
        <v>391</v>
      </c>
      <c r="V46" s="49">
        <f t="shared" ref="V46:V47" si="230">SUM(S46:U46)</f>
        <v>819</v>
      </c>
    </row>
    <row r="47" spans="1:22" ht="19.5" customHeight="1" thickBot="1" x14ac:dyDescent="0.25">
      <c r="A47" s="106"/>
      <c r="B47" s="108"/>
      <c r="C47" s="52"/>
      <c r="D47" s="52"/>
      <c r="E47" s="52"/>
      <c r="F47" s="51">
        <f t="shared" si="224"/>
        <v>0</v>
      </c>
      <c r="G47" s="27">
        <v>98</v>
      </c>
      <c r="H47" s="27">
        <v>59</v>
      </c>
      <c r="I47" s="27">
        <v>129</v>
      </c>
      <c r="J47" s="27">
        <f>SUM(G47:I47)</f>
        <v>286</v>
      </c>
      <c r="K47" s="47">
        <v>175</v>
      </c>
      <c r="L47" s="47">
        <v>85</v>
      </c>
      <c r="M47" s="47">
        <v>228</v>
      </c>
      <c r="N47" s="46">
        <f t="shared" si="225"/>
        <v>488</v>
      </c>
      <c r="O47" s="52">
        <v>24</v>
      </c>
      <c r="P47" s="52">
        <v>3</v>
      </c>
      <c r="Q47" s="52">
        <v>43</v>
      </c>
      <c r="R47" s="51">
        <f t="shared" si="226"/>
        <v>70</v>
      </c>
      <c r="S47" s="49">
        <f t="shared" si="227"/>
        <v>297</v>
      </c>
      <c r="T47" s="49">
        <f t="shared" si="228"/>
        <v>147</v>
      </c>
      <c r="U47" s="49">
        <f t="shared" si="229"/>
        <v>400</v>
      </c>
      <c r="V47" s="49">
        <f t="shared" si="230"/>
        <v>844</v>
      </c>
    </row>
    <row r="48" spans="1:22" ht="12.75" customHeight="1" thickBot="1" x14ac:dyDescent="0.25">
      <c r="A48" s="22"/>
      <c r="B48" s="23" t="s">
        <v>55</v>
      </c>
      <c r="C48" s="24"/>
      <c r="D48" s="24"/>
      <c r="E48" s="24"/>
      <c r="F48" s="24"/>
      <c r="G48" s="24"/>
      <c r="H48" s="24"/>
      <c r="I48" s="24"/>
      <c r="J48" s="25"/>
      <c r="K48" s="24"/>
      <c r="L48" s="24"/>
      <c r="M48" s="24"/>
      <c r="N48" s="24"/>
      <c r="O48" s="24"/>
      <c r="P48" s="24"/>
      <c r="Q48" s="24"/>
      <c r="R48" s="24"/>
      <c r="S48" s="24"/>
      <c r="T48" s="24"/>
      <c r="U48" s="24"/>
      <c r="V48" s="26"/>
    </row>
    <row r="49" spans="1:22" ht="33.75" customHeight="1" x14ac:dyDescent="0.2">
      <c r="A49" s="109" t="s">
        <v>17</v>
      </c>
      <c r="B49" s="110" t="s">
        <v>76</v>
      </c>
      <c r="C49" s="50" t="e">
        <f t="shared" ref="C49:F49" si="231">(C50/C51)</f>
        <v>#DIV/0!</v>
      </c>
      <c r="D49" s="50" t="e">
        <f t="shared" si="231"/>
        <v>#DIV/0!</v>
      </c>
      <c r="E49" s="50" t="e">
        <f t="shared" si="231"/>
        <v>#DIV/0!</v>
      </c>
      <c r="F49" s="50" t="e">
        <f t="shared" si="231"/>
        <v>#DIV/0!</v>
      </c>
      <c r="G49" s="21" t="e">
        <f>(G50/G51)</f>
        <v>#DIV/0!</v>
      </c>
      <c r="H49" s="21" t="e">
        <f>(H50/H51)</f>
        <v>#DIV/0!</v>
      </c>
      <c r="I49" s="21" t="e">
        <f>(I50/I51)</f>
        <v>#DIV/0!</v>
      </c>
      <c r="J49" s="21" t="e">
        <f>(J50/J51)</f>
        <v>#DIV/0!</v>
      </c>
      <c r="K49" s="45">
        <f t="shared" ref="K49" si="232">(K50/K51)</f>
        <v>1</v>
      </c>
      <c r="L49" s="45">
        <f t="shared" ref="L49" si="233">(L50/L51)</f>
        <v>1</v>
      </c>
      <c r="M49" s="45">
        <f t="shared" ref="M49" si="234">(M50/M51)</f>
        <v>0.9375</v>
      </c>
      <c r="N49" s="45">
        <f t="shared" ref="N49" si="235">(N50/N51)</f>
        <v>0.9538461538461539</v>
      </c>
      <c r="O49" s="50" t="e">
        <f t="shared" ref="O49" si="236">(O50/O51)</f>
        <v>#DIV/0!</v>
      </c>
      <c r="P49" s="50" t="e">
        <f t="shared" ref="P49" si="237">(P50/P51)</f>
        <v>#DIV/0!</v>
      </c>
      <c r="Q49" s="50" t="e">
        <f t="shared" ref="Q49" si="238">(Q50/Q51)</f>
        <v>#DIV/0!</v>
      </c>
      <c r="R49" s="50" t="e">
        <f t="shared" ref="R49" si="239">(R50/R51)</f>
        <v>#DIV/0!</v>
      </c>
      <c r="S49" s="48">
        <f t="shared" ref="S49" si="240">(S50/S51)</f>
        <v>1</v>
      </c>
      <c r="T49" s="48">
        <f t="shared" ref="T49" si="241">(T50/T51)</f>
        <v>1</v>
      </c>
      <c r="U49" s="48">
        <f t="shared" ref="U49" si="242">(U50/U51)</f>
        <v>0.9375</v>
      </c>
      <c r="V49" s="48">
        <f t="shared" ref="V49" si="243">(V50/V51)</f>
        <v>0.9538461538461539</v>
      </c>
    </row>
    <row r="50" spans="1:22" ht="33" customHeight="1" x14ac:dyDescent="0.2">
      <c r="A50" s="105"/>
      <c r="B50" s="107"/>
      <c r="C50" s="51"/>
      <c r="D50" s="51"/>
      <c r="E50" s="51"/>
      <c r="F50" s="51">
        <f t="shared" ref="F50:F51" si="244">SUM(C50:E50)</f>
        <v>0</v>
      </c>
      <c r="G50" s="2"/>
      <c r="H50" s="2"/>
      <c r="I50" s="2"/>
      <c r="J50" s="2">
        <f>SUM(G50:I50)</f>
        <v>0</v>
      </c>
      <c r="K50" s="46">
        <v>12</v>
      </c>
      <c r="L50" s="46">
        <v>5</v>
      </c>
      <c r="M50" s="46">
        <v>45</v>
      </c>
      <c r="N50" s="46">
        <f t="shared" ref="N50:N51" si="245">SUM(K50:M50)</f>
        <v>62</v>
      </c>
      <c r="O50" s="51"/>
      <c r="P50" s="51"/>
      <c r="Q50" s="51"/>
      <c r="R50" s="51">
        <f t="shared" ref="R50:R51" si="246">SUM(O50:Q50)</f>
        <v>0</v>
      </c>
      <c r="S50" s="49">
        <f t="shared" ref="S50:S51" si="247">SUM(C50, G50, K50, O50)</f>
        <v>12</v>
      </c>
      <c r="T50" s="49">
        <f t="shared" ref="T50:T51" si="248">SUM(D50, H50, L50, P50)</f>
        <v>5</v>
      </c>
      <c r="U50" s="49">
        <f t="shared" ref="U50:U51" si="249">SUM(E50, I50, M50, Q50)</f>
        <v>45</v>
      </c>
      <c r="V50" s="49">
        <f t="shared" ref="V50:V51" si="250">SUM(S50:U50)</f>
        <v>62</v>
      </c>
    </row>
    <row r="51" spans="1:22" ht="36.75" customHeight="1" thickBot="1" x14ac:dyDescent="0.25">
      <c r="A51" s="106"/>
      <c r="B51" s="108"/>
      <c r="C51" s="52"/>
      <c r="D51" s="52"/>
      <c r="E51" s="52"/>
      <c r="F51" s="51">
        <f t="shared" si="244"/>
        <v>0</v>
      </c>
      <c r="G51" s="3"/>
      <c r="H51" s="3"/>
      <c r="I51" s="3"/>
      <c r="J51" s="3">
        <f>SUM(G51:I51)</f>
        <v>0</v>
      </c>
      <c r="K51" s="47">
        <v>12</v>
      </c>
      <c r="L51" s="47">
        <v>5</v>
      </c>
      <c r="M51" s="47">
        <v>48</v>
      </c>
      <c r="N51" s="46">
        <f t="shared" si="245"/>
        <v>65</v>
      </c>
      <c r="O51" s="52"/>
      <c r="P51" s="52"/>
      <c r="Q51" s="52"/>
      <c r="R51" s="51">
        <f t="shared" si="246"/>
        <v>0</v>
      </c>
      <c r="S51" s="49">
        <f t="shared" si="247"/>
        <v>12</v>
      </c>
      <c r="T51" s="49">
        <f t="shared" si="248"/>
        <v>5</v>
      </c>
      <c r="U51" s="49">
        <f t="shared" si="249"/>
        <v>48</v>
      </c>
      <c r="V51" s="49">
        <f t="shared" si="250"/>
        <v>65</v>
      </c>
    </row>
    <row r="52" spans="1:22" ht="30" customHeight="1" x14ac:dyDescent="0.2">
      <c r="A52" s="109" t="s">
        <v>18</v>
      </c>
      <c r="B52" s="110" t="s">
        <v>77</v>
      </c>
      <c r="C52" s="50" t="e">
        <f t="shared" ref="C52:J52" si="251">(C53/C54)</f>
        <v>#DIV/0!</v>
      </c>
      <c r="D52" s="50" t="e">
        <f t="shared" si="251"/>
        <v>#DIV/0!</v>
      </c>
      <c r="E52" s="50" t="e">
        <f t="shared" si="251"/>
        <v>#DIV/0!</v>
      </c>
      <c r="F52" s="50" t="e">
        <f t="shared" si="251"/>
        <v>#DIV/0!</v>
      </c>
      <c r="G52" s="58" t="e">
        <f t="shared" si="251"/>
        <v>#DIV/0!</v>
      </c>
      <c r="H52" s="58" t="e">
        <f t="shared" si="251"/>
        <v>#DIV/0!</v>
      </c>
      <c r="I52" s="58" t="e">
        <f t="shared" si="251"/>
        <v>#DIV/0!</v>
      </c>
      <c r="J52" s="58" t="e">
        <f t="shared" si="251"/>
        <v>#DIV/0!</v>
      </c>
      <c r="K52" s="45">
        <f t="shared" ref="K52" si="252">(K53/K54)</f>
        <v>1</v>
      </c>
      <c r="L52" s="45">
        <f t="shared" ref="L52" si="253">(L53/L54)</f>
        <v>1</v>
      </c>
      <c r="M52" s="45">
        <f t="shared" ref="M52" si="254">(M53/M54)</f>
        <v>1</v>
      </c>
      <c r="N52" s="45">
        <f t="shared" ref="N52" si="255">(N53/N54)</f>
        <v>1</v>
      </c>
      <c r="O52" s="50" t="e">
        <f t="shared" ref="O52" si="256">(O53/O54)</f>
        <v>#DIV/0!</v>
      </c>
      <c r="P52" s="50" t="e">
        <f t="shared" ref="P52" si="257">(P53/P54)</f>
        <v>#DIV/0!</v>
      </c>
      <c r="Q52" s="50" t="e">
        <f t="shared" ref="Q52" si="258">(Q53/Q54)</f>
        <v>#DIV/0!</v>
      </c>
      <c r="R52" s="50" t="e">
        <f t="shared" ref="R52" si="259">(R53/R54)</f>
        <v>#DIV/0!</v>
      </c>
      <c r="S52" s="48">
        <f t="shared" ref="S52" si="260">(S53/S54)</f>
        <v>1</v>
      </c>
      <c r="T52" s="48">
        <f t="shared" ref="T52" si="261">(T53/T54)</f>
        <v>1</v>
      </c>
      <c r="U52" s="48">
        <f t="shared" ref="U52" si="262">(U53/U54)</f>
        <v>1</v>
      </c>
      <c r="V52" s="48">
        <f t="shared" ref="V52" si="263">(V53/V54)</f>
        <v>1</v>
      </c>
    </row>
    <row r="53" spans="1:22" ht="30.75" customHeight="1" x14ac:dyDescent="0.2">
      <c r="A53" s="105"/>
      <c r="B53" s="107"/>
      <c r="C53" s="51"/>
      <c r="D53" s="51"/>
      <c r="E53" s="51"/>
      <c r="F53" s="51">
        <f t="shared" ref="F53:F54" si="264">SUM(C53:E53)</f>
        <v>0</v>
      </c>
      <c r="G53" s="59"/>
      <c r="H53" s="59"/>
      <c r="I53" s="59"/>
      <c r="J53" s="59">
        <f t="shared" ref="J53" si="265">SUM(G53:I53)</f>
        <v>0</v>
      </c>
      <c r="K53" s="46">
        <v>37</v>
      </c>
      <c r="L53" s="46">
        <v>25</v>
      </c>
      <c r="M53" s="46">
        <v>508</v>
      </c>
      <c r="N53" s="46">
        <f t="shared" ref="N53:N54" si="266">SUM(K53:M53)</f>
        <v>570</v>
      </c>
      <c r="O53" s="51"/>
      <c r="P53" s="51"/>
      <c r="Q53" s="51"/>
      <c r="R53" s="51">
        <f t="shared" ref="R53:R54" si="267">SUM(O53:Q53)</f>
        <v>0</v>
      </c>
      <c r="S53" s="49">
        <f t="shared" ref="S53:S54" si="268">SUM(C53, G53, K53, O53)</f>
        <v>37</v>
      </c>
      <c r="T53" s="49">
        <f t="shared" ref="T53:T54" si="269">SUM(D53, H53, L53, P53)</f>
        <v>25</v>
      </c>
      <c r="U53" s="49">
        <f t="shared" ref="U53:U54" si="270">SUM(E53, I53, M53, Q53)</f>
        <v>508</v>
      </c>
      <c r="V53" s="49">
        <f t="shared" ref="V53:V54" si="271">SUM(S53:U53)</f>
        <v>570</v>
      </c>
    </row>
    <row r="54" spans="1:22" ht="31.5" customHeight="1" thickBot="1" x14ac:dyDescent="0.25">
      <c r="A54" s="106"/>
      <c r="B54" s="108"/>
      <c r="C54" s="52"/>
      <c r="D54" s="52"/>
      <c r="E54" s="52"/>
      <c r="F54" s="51">
        <f t="shared" si="264"/>
        <v>0</v>
      </c>
      <c r="G54" s="60"/>
      <c r="H54" s="60"/>
      <c r="I54" s="60"/>
      <c r="J54" s="59">
        <v>0</v>
      </c>
      <c r="K54" s="47">
        <v>37</v>
      </c>
      <c r="L54" s="47">
        <v>25</v>
      </c>
      <c r="M54" s="47">
        <v>508</v>
      </c>
      <c r="N54" s="46">
        <f t="shared" si="266"/>
        <v>570</v>
      </c>
      <c r="O54" s="52"/>
      <c r="P54" s="52"/>
      <c r="Q54" s="52"/>
      <c r="R54" s="51">
        <f t="shared" si="267"/>
        <v>0</v>
      </c>
      <c r="S54" s="49">
        <f t="shared" si="268"/>
        <v>37</v>
      </c>
      <c r="T54" s="49">
        <f t="shared" si="269"/>
        <v>25</v>
      </c>
      <c r="U54" s="49">
        <f t="shared" si="270"/>
        <v>508</v>
      </c>
      <c r="V54" s="49">
        <f t="shared" si="271"/>
        <v>570</v>
      </c>
    </row>
    <row r="55" spans="1:22" ht="33.75" customHeight="1" x14ac:dyDescent="0.2">
      <c r="A55" s="109" t="s">
        <v>19</v>
      </c>
      <c r="B55" s="110" t="s">
        <v>112</v>
      </c>
      <c r="C55" s="50" t="e">
        <f t="shared" ref="C55:F55" si="272">(C56/C57)</f>
        <v>#DIV/0!</v>
      </c>
      <c r="D55" s="50" t="e">
        <f t="shared" si="272"/>
        <v>#DIV/0!</v>
      </c>
      <c r="E55" s="50" t="e">
        <f t="shared" si="272"/>
        <v>#DIV/0!</v>
      </c>
      <c r="F55" s="50" t="e">
        <f t="shared" si="272"/>
        <v>#DIV/0!</v>
      </c>
      <c r="G55" s="21" t="e">
        <f>(G56/G57)</f>
        <v>#DIV/0!</v>
      </c>
      <c r="H55" s="58" t="e">
        <f t="shared" ref="H55" si="273">(H56/H57)</f>
        <v>#DIV/0!</v>
      </c>
      <c r="I55" s="21" t="e">
        <f>(I56/I57)</f>
        <v>#DIV/0!</v>
      </c>
      <c r="J55" s="21" t="e">
        <f>(J56/J57)</f>
        <v>#DIV/0!</v>
      </c>
      <c r="K55" s="45">
        <f t="shared" ref="K55" si="274">(K56/K57)</f>
        <v>1</v>
      </c>
      <c r="L55" s="45">
        <f t="shared" ref="L55" si="275">(L56/L57)</f>
        <v>1</v>
      </c>
      <c r="M55" s="45">
        <f t="shared" ref="M55" si="276">(M56/M57)</f>
        <v>0.93939393939393945</v>
      </c>
      <c r="N55" s="45">
        <f t="shared" ref="N55" si="277">(N56/N57)</f>
        <v>0.95833333333333337</v>
      </c>
      <c r="O55" s="50" t="e">
        <f t="shared" ref="O55" si="278">(O56/O57)</f>
        <v>#DIV/0!</v>
      </c>
      <c r="P55" s="50" t="e">
        <f t="shared" ref="P55:Q55" si="279">(P56/P57)</f>
        <v>#DIV/0!</v>
      </c>
      <c r="Q55" s="50" t="e">
        <f t="shared" si="279"/>
        <v>#DIV/0!</v>
      </c>
      <c r="R55" s="50" t="e">
        <f t="shared" ref="R55" si="280">(R56/R57)</f>
        <v>#DIV/0!</v>
      </c>
      <c r="S55" s="48">
        <f t="shared" ref="S55" si="281">(S56/S57)</f>
        <v>1</v>
      </c>
      <c r="T55" s="48">
        <f t="shared" ref="T55" si="282">(T56/T57)</f>
        <v>1</v>
      </c>
      <c r="U55" s="48">
        <f t="shared" ref="U55" si="283">(U56/U57)</f>
        <v>0.93939393939393945</v>
      </c>
      <c r="V55" s="48">
        <f t="shared" ref="V55" si="284">(V56/V57)</f>
        <v>0.95833333333333337</v>
      </c>
    </row>
    <row r="56" spans="1:22" ht="33" customHeight="1" x14ac:dyDescent="0.2">
      <c r="A56" s="105"/>
      <c r="B56" s="107"/>
      <c r="C56" s="51"/>
      <c r="D56" s="51"/>
      <c r="E56" s="51"/>
      <c r="F56" s="51">
        <f t="shared" ref="F56:F57" si="285">SUM(C56:E56)</f>
        <v>0</v>
      </c>
      <c r="G56" s="2"/>
      <c r="H56" s="59"/>
      <c r="I56" s="2"/>
      <c r="J56" s="5">
        <f>SUM(G56:I56)</f>
        <v>0</v>
      </c>
      <c r="K56" s="46">
        <v>9</v>
      </c>
      <c r="L56" s="46">
        <v>6</v>
      </c>
      <c r="M56" s="46">
        <v>31</v>
      </c>
      <c r="N56" s="46">
        <f t="shared" ref="N56:N57" si="286">SUM(K56:M56)</f>
        <v>46</v>
      </c>
      <c r="O56" s="51"/>
      <c r="P56" s="51"/>
      <c r="Q56" s="51"/>
      <c r="R56" s="51">
        <f t="shared" ref="R56:R57" si="287">SUM(O56:Q56)</f>
        <v>0</v>
      </c>
      <c r="S56" s="49">
        <f t="shared" ref="S56:S57" si="288">SUM(C56, G56, K56, O56)</f>
        <v>9</v>
      </c>
      <c r="T56" s="49">
        <f t="shared" ref="T56:T57" si="289">SUM(D56, H56, L56, P56)</f>
        <v>6</v>
      </c>
      <c r="U56" s="49">
        <f t="shared" ref="U56:U57" si="290">SUM(E56, I56, M56, Q56)</f>
        <v>31</v>
      </c>
      <c r="V56" s="49">
        <f t="shared" ref="V56:V57" si="291">SUM(S56:U56)</f>
        <v>46</v>
      </c>
    </row>
    <row r="57" spans="1:22" ht="34.5" customHeight="1" thickBot="1" x14ac:dyDescent="0.25">
      <c r="A57" s="106"/>
      <c r="B57" s="108"/>
      <c r="C57" s="52"/>
      <c r="D57" s="52"/>
      <c r="E57" s="52"/>
      <c r="F57" s="51">
        <f t="shared" si="285"/>
        <v>0</v>
      </c>
      <c r="G57" s="3"/>
      <c r="H57" s="60"/>
      <c r="I57" s="3"/>
      <c r="J57" s="20">
        <f>SUM(G57:I57)</f>
        <v>0</v>
      </c>
      <c r="K57" s="47">
        <v>9</v>
      </c>
      <c r="L57" s="47">
        <v>6</v>
      </c>
      <c r="M57" s="47">
        <v>33</v>
      </c>
      <c r="N57" s="46">
        <f t="shared" si="286"/>
        <v>48</v>
      </c>
      <c r="O57" s="52"/>
      <c r="P57" s="52"/>
      <c r="Q57" s="52"/>
      <c r="R57" s="51">
        <f t="shared" si="287"/>
        <v>0</v>
      </c>
      <c r="S57" s="49">
        <f t="shared" si="288"/>
        <v>9</v>
      </c>
      <c r="T57" s="49">
        <f t="shared" si="289"/>
        <v>6</v>
      </c>
      <c r="U57" s="49">
        <f t="shared" si="290"/>
        <v>33</v>
      </c>
      <c r="V57" s="49">
        <f t="shared" si="291"/>
        <v>48</v>
      </c>
    </row>
    <row r="58" spans="1:22" ht="29.25" customHeight="1" x14ac:dyDescent="0.2">
      <c r="A58" s="109" t="s">
        <v>20</v>
      </c>
      <c r="B58" s="110" t="s">
        <v>78</v>
      </c>
      <c r="C58" s="50" t="e">
        <f t="shared" ref="C58:J58" si="292">(C59/C60)</f>
        <v>#DIV/0!</v>
      </c>
      <c r="D58" s="50" t="e">
        <f t="shared" si="292"/>
        <v>#DIV/0!</v>
      </c>
      <c r="E58" s="50" t="e">
        <f t="shared" si="292"/>
        <v>#DIV/0!</v>
      </c>
      <c r="F58" s="50" t="e">
        <f t="shared" si="292"/>
        <v>#DIV/0!</v>
      </c>
      <c r="G58" s="58" t="e">
        <f t="shared" si="292"/>
        <v>#DIV/0!</v>
      </c>
      <c r="H58" s="58" t="e">
        <f t="shared" si="292"/>
        <v>#DIV/0!</v>
      </c>
      <c r="I58" s="58" t="e">
        <f t="shared" si="292"/>
        <v>#DIV/0!</v>
      </c>
      <c r="J58" s="58" t="e">
        <f t="shared" si="292"/>
        <v>#DIV/0!</v>
      </c>
      <c r="K58" s="45">
        <f t="shared" ref="K58" si="293">(K59/K60)</f>
        <v>1</v>
      </c>
      <c r="L58" s="45">
        <f t="shared" ref="L58" si="294">(L59/L60)</f>
        <v>1</v>
      </c>
      <c r="M58" s="45">
        <f t="shared" ref="M58" si="295">(M59/M60)</f>
        <v>1</v>
      </c>
      <c r="N58" s="45">
        <f t="shared" ref="N58" si="296">(N59/N60)</f>
        <v>1</v>
      </c>
      <c r="O58" s="50" t="e">
        <f t="shared" ref="O58" si="297">(O59/O60)</f>
        <v>#DIV/0!</v>
      </c>
      <c r="P58" s="50" t="e">
        <f t="shared" ref="P58" si="298">(P59/P60)</f>
        <v>#DIV/0!</v>
      </c>
      <c r="Q58" s="50" t="e">
        <f t="shared" ref="Q58" si="299">(Q59/Q60)</f>
        <v>#DIV/0!</v>
      </c>
      <c r="R58" s="50" t="e">
        <f t="shared" ref="R58" si="300">(R59/R60)</f>
        <v>#DIV/0!</v>
      </c>
      <c r="S58" s="48">
        <f t="shared" ref="S58" si="301">(S59/S60)</f>
        <v>1</v>
      </c>
      <c r="T58" s="48">
        <f t="shared" ref="T58" si="302">(T59/T60)</f>
        <v>1</v>
      </c>
      <c r="U58" s="48">
        <f t="shared" ref="U58" si="303">(U59/U60)</f>
        <v>1</v>
      </c>
      <c r="V58" s="48">
        <f t="shared" ref="V58" si="304">(V59/V60)</f>
        <v>1</v>
      </c>
    </row>
    <row r="59" spans="1:22" ht="30" customHeight="1" x14ac:dyDescent="0.2">
      <c r="A59" s="105"/>
      <c r="B59" s="107"/>
      <c r="C59" s="51"/>
      <c r="D59" s="51"/>
      <c r="E59" s="51"/>
      <c r="F59" s="51">
        <f t="shared" ref="F59:F60" si="305">SUM(C59:E59)</f>
        <v>0</v>
      </c>
      <c r="G59" s="59"/>
      <c r="H59" s="59"/>
      <c r="I59" s="59"/>
      <c r="J59" s="59">
        <f t="shared" ref="J59:J60" si="306">SUM(G59:I59)</f>
        <v>0</v>
      </c>
      <c r="K59" s="46">
        <v>118</v>
      </c>
      <c r="L59" s="46">
        <v>7</v>
      </c>
      <c r="M59" s="46">
        <v>273</v>
      </c>
      <c r="N59" s="46">
        <f t="shared" ref="N59:N60" si="307">SUM(K59:M59)</f>
        <v>398</v>
      </c>
      <c r="O59" s="51"/>
      <c r="P59" s="51"/>
      <c r="Q59" s="51"/>
      <c r="R59" s="51">
        <f t="shared" ref="R59:R60" si="308">SUM(O59:Q59)</f>
        <v>0</v>
      </c>
      <c r="S59" s="49">
        <f t="shared" ref="S59:S60" si="309">SUM(C59, G59, K59, O59)</f>
        <v>118</v>
      </c>
      <c r="T59" s="49">
        <f t="shared" ref="T59:T60" si="310">SUM(D59, H59, L59, P59)</f>
        <v>7</v>
      </c>
      <c r="U59" s="49">
        <f t="shared" ref="U59:U60" si="311">SUM(E59, I59, M59, Q59)</f>
        <v>273</v>
      </c>
      <c r="V59" s="49">
        <f t="shared" ref="V59:V60" si="312">SUM(S59:U59)</f>
        <v>398</v>
      </c>
    </row>
    <row r="60" spans="1:22" ht="32.25" customHeight="1" thickBot="1" x14ac:dyDescent="0.25">
      <c r="A60" s="106"/>
      <c r="B60" s="108"/>
      <c r="C60" s="52"/>
      <c r="D60" s="52"/>
      <c r="E60" s="52"/>
      <c r="F60" s="51">
        <f t="shared" si="305"/>
        <v>0</v>
      </c>
      <c r="G60" s="60"/>
      <c r="H60" s="60"/>
      <c r="I60" s="60"/>
      <c r="J60" s="59">
        <f t="shared" si="306"/>
        <v>0</v>
      </c>
      <c r="K60" s="47">
        <v>118</v>
      </c>
      <c r="L60" s="47">
        <v>7</v>
      </c>
      <c r="M60" s="47">
        <v>273</v>
      </c>
      <c r="N60" s="46">
        <f t="shared" si="307"/>
        <v>398</v>
      </c>
      <c r="O60" s="52"/>
      <c r="P60" s="52"/>
      <c r="Q60" s="52"/>
      <c r="R60" s="51">
        <f t="shared" si="308"/>
        <v>0</v>
      </c>
      <c r="S60" s="49">
        <f t="shared" si="309"/>
        <v>118</v>
      </c>
      <c r="T60" s="49">
        <f t="shared" si="310"/>
        <v>7</v>
      </c>
      <c r="U60" s="49">
        <f t="shared" si="311"/>
        <v>273</v>
      </c>
      <c r="V60" s="49">
        <f t="shared" si="312"/>
        <v>398</v>
      </c>
    </row>
    <row r="61" spans="1:22" ht="30" customHeight="1" x14ac:dyDescent="0.2">
      <c r="A61" s="109" t="s">
        <v>37</v>
      </c>
      <c r="B61" s="110" t="s">
        <v>113</v>
      </c>
      <c r="C61" s="50" t="e">
        <f t="shared" ref="C61:G61" si="313">(C62/C63)</f>
        <v>#DIV/0!</v>
      </c>
      <c r="D61" s="29"/>
      <c r="E61" s="50" t="e">
        <f t="shared" si="313"/>
        <v>#DIV/0!</v>
      </c>
      <c r="F61" s="50" t="e">
        <f t="shared" si="313"/>
        <v>#DIV/0!</v>
      </c>
      <c r="G61" s="58">
        <f t="shared" si="313"/>
        <v>0.98581560283687941</v>
      </c>
      <c r="H61" s="29"/>
      <c r="I61" s="58">
        <f t="shared" ref="I61" si="314">(I62/I63)</f>
        <v>0.98295454545454541</v>
      </c>
      <c r="J61" s="21">
        <f>(J62/J63)</f>
        <v>0.98422712933753942</v>
      </c>
      <c r="K61" s="45" t="e">
        <f t="shared" ref="K61" si="315">(K62/K63)</f>
        <v>#DIV/0!</v>
      </c>
      <c r="L61" s="29"/>
      <c r="M61" s="45" t="e">
        <f t="shared" ref="M61" si="316">(M62/M63)</f>
        <v>#DIV/0!</v>
      </c>
      <c r="N61" s="45" t="e">
        <f t="shared" ref="N61" si="317">(N62/N63)</f>
        <v>#DIV/0!</v>
      </c>
      <c r="O61" s="50">
        <f t="shared" ref="O61" si="318">(O62/O63)</f>
        <v>0.99484536082474229</v>
      </c>
      <c r="P61" s="29"/>
      <c r="Q61" s="50">
        <f t="shared" ref="Q61" si="319">(Q62/Q63)</f>
        <v>1</v>
      </c>
      <c r="R61" s="50">
        <f t="shared" ref="R61" si="320">(R62/R63)</f>
        <v>0.99861495844875348</v>
      </c>
      <c r="S61" s="48">
        <f t="shared" ref="S61" si="321">(S62/S63)</f>
        <v>0.991044776119403</v>
      </c>
      <c r="T61" s="29"/>
      <c r="U61" s="48">
        <f t="shared" ref="U61" si="322">(U62/U63)</f>
        <v>0.99573863636363635</v>
      </c>
      <c r="V61" s="48">
        <f t="shared" ref="V61" si="323">(V62/V63)</f>
        <v>0.99422521655437923</v>
      </c>
    </row>
    <row r="62" spans="1:22" ht="33.75" customHeight="1" thickBot="1" x14ac:dyDescent="0.25">
      <c r="A62" s="105"/>
      <c r="B62" s="107"/>
      <c r="C62" s="51"/>
      <c r="D62" s="4"/>
      <c r="E62" s="51"/>
      <c r="F62" s="51">
        <f t="shared" ref="F62:F63" si="324">SUM(C62:E62)</f>
        <v>0</v>
      </c>
      <c r="G62" s="59">
        <v>139</v>
      </c>
      <c r="H62" s="4"/>
      <c r="I62" s="59">
        <v>173</v>
      </c>
      <c r="J62" s="20">
        <f>SUM(G62:I62)</f>
        <v>312</v>
      </c>
      <c r="K62" s="46"/>
      <c r="L62" s="4"/>
      <c r="M62" s="46"/>
      <c r="N62" s="46">
        <f t="shared" ref="N62:N63" si="325">SUM(K62:M62)</f>
        <v>0</v>
      </c>
      <c r="O62" s="51">
        <v>193</v>
      </c>
      <c r="P62" s="4"/>
      <c r="Q62" s="51">
        <v>528</v>
      </c>
      <c r="R62" s="51">
        <f t="shared" ref="R62:R63" si="326">SUM(O62:Q62)</f>
        <v>721</v>
      </c>
      <c r="S62" s="49">
        <f t="shared" ref="S62:T66" si="327">SUM(C62, G62, K62, O62)</f>
        <v>332</v>
      </c>
      <c r="T62" s="4"/>
      <c r="U62" s="49">
        <f t="shared" ref="U62:U66" si="328">SUM(E62, I62, M62, Q62)</f>
        <v>701</v>
      </c>
      <c r="V62" s="49">
        <f t="shared" ref="V62:V63" si="329">SUM(S62:U62)</f>
        <v>1033</v>
      </c>
    </row>
    <row r="63" spans="1:22" ht="36.75" customHeight="1" thickBot="1" x14ac:dyDescent="0.25">
      <c r="A63" s="106"/>
      <c r="B63" s="108"/>
      <c r="C63" s="52"/>
      <c r="D63" s="30"/>
      <c r="E63" s="52"/>
      <c r="F63" s="51">
        <f t="shared" si="324"/>
        <v>0</v>
      </c>
      <c r="G63" s="60">
        <v>141</v>
      </c>
      <c r="H63" s="30"/>
      <c r="I63" s="60">
        <v>176</v>
      </c>
      <c r="J63" s="20">
        <f>SUM(G63:I63)</f>
        <v>317</v>
      </c>
      <c r="K63" s="47"/>
      <c r="L63" s="30"/>
      <c r="M63" s="47"/>
      <c r="N63" s="46">
        <f t="shared" si="325"/>
        <v>0</v>
      </c>
      <c r="O63" s="52">
        <v>194</v>
      </c>
      <c r="P63" s="30"/>
      <c r="Q63" s="52">
        <v>528</v>
      </c>
      <c r="R63" s="51">
        <f t="shared" si="326"/>
        <v>722</v>
      </c>
      <c r="S63" s="49">
        <f t="shared" si="327"/>
        <v>335</v>
      </c>
      <c r="T63" s="30"/>
      <c r="U63" s="49">
        <f t="shared" si="328"/>
        <v>704</v>
      </c>
      <c r="V63" s="49">
        <f t="shared" si="329"/>
        <v>1039</v>
      </c>
    </row>
    <row r="64" spans="1:22" ht="24.75" customHeight="1" x14ac:dyDescent="0.2">
      <c r="A64" s="109" t="s">
        <v>38</v>
      </c>
      <c r="B64" s="110" t="s">
        <v>79</v>
      </c>
      <c r="C64" s="50" t="e">
        <f t="shared" ref="C64:D64" si="330">(C65/C66)</f>
        <v>#DIV/0!</v>
      </c>
      <c r="D64" s="50" t="e">
        <f t="shared" si="330"/>
        <v>#DIV/0!</v>
      </c>
      <c r="E64" s="50" t="e">
        <f t="shared" ref="E64:G64" si="331">(E65/E66)</f>
        <v>#DIV/0!</v>
      </c>
      <c r="F64" s="50" t="e">
        <f t="shared" si="331"/>
        <v>#DIV/0!</v>
      </c>
      <c r="G64" s="58">
        <f t="shared" si="331"/>
        <v>1</v>
      </c>
      <c r="H64" s="58">
        <f t="shared" ref="H64" si="332">(H65/H66)</f>
        <v>1</v>
      </c>
      <c r="I64" s="58">
        <f t="shared" ref="I64:J64" si="333">(I65/I66)</f>
        <v>1</v>
      </c>
      <c r="J64" s="58">
        <f t="shared" si="333"/>
        <v>1</v>
      </c>
      <c r="K64" s="45" t="e">
        <f t="shared" ref="K64:L64" si="334">(K65/K66)</f>
        <v>#DIV/0!</v>
      </c>
      <c r="L64" s="45" t="e">
        <f t="shared" si="334"/>
        <v>#DIV/0!</v>
      </c>
      <c r="M64" s="45" t="e">
        <f t="shared" ref="M64" si="335">(M65/M66)</f>
        <v>#DIV/0!</v>
      </c>
      <c r="N64" s="45" t="e">
        <f t="shared" ref="N64:O64" si="336">(N65/N66)</f>
        <v>#DIV/0!</v>
      </c>
      <c r="O64" s="50" t="e">
        <f t="shared" si="336"/>
        <v>#DIV/0!</v>
      </c>
      <c r="P64" s="50" t="e">
        <f t="shared" ref="P64" si="337">(P65/P66)</f>
        <v>#DIV/0!</v>
      </c>
      <c r="Q64" s="50" t="e">
        <f t="shared" ref="Q64" si="338">(Q65/Q66)</f>
        <v>#DIV/0!</v>
      </c>
      <c r="R64" s="50" t="e">
        <f t="shared" ref="R64:S64" si="339">(R65/R66)</f>
        <v>#DIV/0!</v>
      </c>
      <c r="S64" s="48">
        <f t="shared" si="339"/>
        <v>1</v>
      </c>
      <c r="T64" s="48">
        <f t="shared" ref="T64" si="340">(T65/T66)</f>
        <v>1</v>
      </c>
      <c r="U64" s="48">
        <f t="shared" ref="U64" si="341">(U65/U66)</f>
        <v>1</v>
      </c>
      <c r="V64" s="48">
        <f t="shared" ref="V64" si="342">(V65/V66)</f>
        <v>1</v>
      </c>
    </row>
    <row r="65" spans="1:22" ht="21.75" customHeight="1" x14ac:dyDescent="0.2">
      <c r="A65" s="105"/>
      <c r="B65" s="107"/>
      <c r="C65" s="51"/>
      <c r="D65" s="51"/>
      <c r="E65" s="51"/>
      <c r="F65" s="51">
        <f t="shared" ref="F65:F66" si="343">SUM(C65:E65)</f>
        <v>0</v>
      </c>
      <c r="G65" s="59">
        <v>83</v>
      </c>
      <c r="H65" s="59">
        <v>14</v>
      </c>
      <c r="I65" s="59">
        <v>256</v>
      </c>
      <c r="J65" s="59">
        <f t="shared" ref="J65:J66" si="344">SUM(G65:I65)</f>
        <v>353</v>
      </c>
      <c r="K65" s="46"/>
      <c r="L65" s="46"/>
      <c r="M65" s="46"/>
      <c r="N65" s="46">
        <f t="shared" ref="N65:N66" si="345">SUM(K65:M65)</f>
        <v>0</v>
      </c>
      <c r="O65" s="51"/>
      <c r="P65" s="51"/>
      <c r="Q65" s="51"/>
      <c r="R65" s="51">
        <f t="shared" ref="R65:R66" si="346">SUM(O65:Q65)</f>
        <v>0</v>
      </c>
      <c r="S65" s="49">
        <f t="shared" si="327"/>
        <v>83</v>
      </c>
      <c r="T65" s="49">
        <f t="shared" si="327"/>
        <v>14</v>
      </c>
      <c r="U65" s="49">
        <f t="shared" si="328"/>
        <v>256</v>
      </c>
      <c r="V65" s="49">
        <f t="shared" ref="V65:V66" si="347">SUM(S65:U65)</f>
        <v>353</v>
      </c>
    </row>
    <row r="66" spans="1:22" ht="19.5" customHeight="1" thickBot="1" x14ac:dyDescent="0.25">
      <c r="A66" s="106"/>
      <c r="B66" s="108"/>
      <c r="C66" s="52"/>
      <c r="D66" s="52"/>
      <c r="E66" s="52"/>
      <c r="F66" s="51">
        <f t="shared" si="343"/>
        <v>0</v>
      </c>
      <c r="G66" s="60">
        <v>83</v>
      </c>
      <c r="H66" s="60">
        <v>14</v>
      </c>
      <c r="I66" s="60">
        <v>256</v>
      </c>
      <c r="J66" s="59">
        <f t="shared" si="344"/>
        <v>353</v>
      </c>
      <c r="K66" s="47"/>
      <c r="L66" s="47"/>
      <c r="M66" s="47"/>
      <c r="N66" s="46">
        <f t="shared" si="345"/>
        <v>0</v>
      </c>
      <c r="O66" s="52"/>
      <c r="P66" s="52"/>
      <c r="Q66" s="52"/>
      <c r="R66" s="51">
        <f t="shared" si="346"/>
        <v>0</v>
      </c>
      <c r="S66" s="49">
        <f t="shared" si="327"/>
        <v>83</v>
      </c>
      <c r="T66" s="49">
        <f t="shared" si="327"/>
        <v>14</v>
      </c>
      <c r="U66" s="49">
        <f t="shared" si="328"/>
        <v>256</v>
      </c>
      <c r="V66" s="49">
        <f t="shared" si="347"/>
        <v>353</v>
      </c>
    </row>
    <row r="67" spans="1:22" ht="12" customHeight="1" thickBot="1" x14ac:dyDescent="0.25">
      <c r="A67" s="22"/>
      <c r="B67" s="23" t="s">
        <v>56</v>
      </c>
      <c r="C67" s="24"/>
      <c r="D67" s="24"/>
      <c r="E67" s="24"/>
      <c r="F67" s="24"/>
      <c r="G67" s="24"/>
      <c r="H67" s="24"/>
      <c r="I67" s="24"/>
      <c r="J67" s="25"/>
      <c r="K67" s="24"/>
      <c r="L67" s="24"/>
      <c r="M67" s="24"/>
      <c r="N67" s="24"/>
      <c r="O67" s="24"/>
      <c r="P67" s="24"/>
      <c r="Q67" s="24"/>
      <c r="R67" s="24"/>
      <c r="S67" s="24"/>
      <c r="T67" s="24"/>
      <c r="U67" s="24"/>
      <c r="V67" s="26"/>
    </row>
    <row r="68" spans="1:22" ht="25.5" customHeight="1" x14ac:dyDescent="0.2">
      <c r="A68" s="109" t="s">
        <v>21</v>
      </c>
      <c r="B68" s="110" t="s">
        <v>80</v>
      </c>
      <c r="C68" s="50">
        <f t="shared" ref="C68:F68" si="348">(C69/C70)</f>
        <v>0.94117647058823528</v>
      </c>
      <c r="D68" s="50">
        <f t="shared" si="348"/>
        <v>1</v>
      </c>
      <c r="E68" s="50">
        <f t="shared" si="348"/>
        <v>1</v>
      </c>
      <c r="F68" s="50">
        <f t="shared" si="348"/>
        <v>0.9838709677419355</v>
      </c>
      <c r="G68" s="21">
        <f>(G69/G70)</f>
        <v>1</v>
      </c>
      <c r="H68" s="58" t="e">
        <f t="shared" ref="H68" si="349">(H69/H70)</f>
        <v>#DIV/0!</v>
      </c>
      <c r="I68" s="21">
        <f>(I69/I70)</f>
        <v>1</v>
      </c>
      <c r="J68" s="21">
        <f>(J69/J70)</f>
        <v>1</v>
      </c>
      <c r="K68" s="45">
        <f t="shared" ref="K68" si="350">(K69/K70)</f>
        <v>1</v>
      </c>
      <c r="L68" s="45">
        <f t="shared" ref="L68" si="351">(L69/L70)</f>
        <v>1</v>
      </c>
      <c r="M68" s="45">
        <f t="shared" ref="M68" si="352">(M69/M70)</f>
        <v>0.96875</v>
      </c>
      <c r="N68" s="45">
        <f t="shared" ref="N68" si="353">(N69/N70)</f>
        <v>0.98351648351648346</v>
      </c>
      <c r="O68" s="50">
        <f t="shared" ref="O68" si="354">(O69/O70)</f>
        <v>1</v>
      </c>
      <c r="P68" s="50">
        <f t="shared" ref="P68" si="355">(P69/P70)</f>
        <v>0.98648648648648651</v>
      </c>
      <c r="Q68" s="50">
        <f t="shared" ref="Q68" si="356">(Q69/Q70)</f>
        <v>0.99115044247787609</v>
      </c>
      <c r="R68" s="50">
        <f t="shared" ref="R68" si="357">(R69/R70)</f>
        <v>0.99433427762039661</v>
      </c>
      <c r="S68" s="48">
        <f t="shared" ref="S68" si="358">(S69/S70)</f>
        <v>0.9932659932659933</v>
      </c>
      <c r="T68" s="48">
        <f t="shared" ref="T68" si="359">(T69/T70)</f>
        <v>0.99319727891156462</v>
      </c>
      <c r="U68" s="48">
        <f t="shared" ref="U68" si="360">(U69/U70)</f>
        <v>0.99</v>
      </c>
      <c r="V68" s="48">
        <f t="shared" ref="V68" si="361">(V69/V70)</f>
        <v>0.99170616113744081</v>
      </c>
    </row>
    <row r="69" spans="1:22" ht="23.25" customHeight="1" x14ac:dyDescent="0.2">
      <c r="A69" s="105"/>
      <c r="B69" s="107"/>
      <c r="C69" s="51">
        <v>32</v>
      </c>
      <c r="D69" s="51">
        <v>5</v>
      </c>
      <c r="E69" s="51">
        <v>85</v>
      </c>
      <c r="F69" s="51">
        <f t="shared" ref="F69:F70" si="362">SUM(C69:E69)</f>
        <v>122</v>
      </c>
      <c r="G69" s="2">
        <v>79</v>
      </c>
      <c r="H69" s="2">
        <v>0</v>
      </c>
      <c r="I69" s="2">
        <v>106</v>
      </c>
      <c r="J69" s="5">
        <f>SUM(G69:I69)</f>
        <v>185</v>
      </c>
      <c r="K69" s="46">
        <v>18</v>
      </c>
      <c r="L69" s="46">
        <v>68</v>
      </c>
      <c r="M69" s="46">
        <v>93</v>
      </c>
      <c r="N69" s="46">
        <f t="shared" ref="N69:N70" si="363">SUM(K69:M69)</f>
        <v>179</v>
      </c>
      <c r="O69" s="51">
        <v>166</v>
      </c>
      <c r="P69" s="51">
        <v>73</v>
      </c>
      <c r="Q69" s="51">
        <v>112</v>
      </c>
      <c r="R69" s="51">
        <f t="shared" ref="R69:R70" si="364">SUM(O69:Q69)</f>
        <v>351</v>
      </c>
      <c r="S69" s="49">
        <f t="shared" ref="S69:S70" si="365">SUM(C69, G69, K69, O69)</f>
        <v>295</v>
      </c>
      <c r="T69" s="49">
        <f t="shared" ref="T69:T70" si="366">SUM(D69, H69, L69, P69)</f>
        <v>146</v>
      </c>
      <c r="U69" s="49">
        <f t="shared" ref="U69:U70" si="367">SUM(E69, I69, M69, Q69)</f>
        <v>396</v>
      </c>
      <c r="V69" s="49">
        <f t="shared" ref="V69:V70" si="368">SUM(S69:U69)</f>
        <v>837</v>
      </c>
    </row>
    <row r="70" spans="1:22" ht="19.5" customHeight="1" thickBot="1" x14ac:dyDescent="0.25">
      <c r="A70" s="106"/>
      <c r="B70" s="108"/>
      <c r="C70" s="52">
        <v>34</v>
      </c>
      <c r="D70" s="52">
        <v>5</v>
      </c>
      <c r="E70" s="52">
        <v>85</v>
      </c>
      <c r="F70" s="51">
        <f t="shared" si="362"/>
        <v>124</v>
      </c>
      <c r="G70" s="3">
        <v>79</v>
      </c>
      <c r="H70" s="3">
        <v>0</v>
      </c>
      <c r="I70" s="3">
        <v>106</v>
      </c>
      <c r="J70" s="20">
        <f>SUM(G70:I70)</f>
        <v>185</v>
      </c>
      <c r="K70" s="47">
        <v>18</v>
      </c>
      <c r="L70" s="47">
        <v>68</v>
      </c>
      <c r="M70" s="47">
        <v>96</v>
      </c>
      <c r="N70" s="46">
        <f t="shared" si="363"/>
        <v>182</v>
      </c>
      <c r="O70" s="52">
        <v>166</v>
      </c>
      <c r="P70" s="52">
        <v>74</v>
      </c>
      <c r="Q70" s="52">
        <v>113</v>
      </c>
      <c r="R70" s="51">
        <f t="shared" si="364"/>
        <v>353</v>
      </c>
      <c r="S70" s="49">
        <f t="shared" si="365"/>
        <v>297</v>
      </c>
      <c r="T70" s="49">
        <f t="shared" si="366"/>
        <v>147</v>
      </c>
      <c r="U70" s="49">
        <f t="shared" si="367"/>
        <v>400</v>
      </c>
      <c r="V70" s="49">
        <f t="shared" si="368"/>
        <v>844</v>
      </c>
    </row>
    <row r="71" spans="1:22" ht="23.25" customHeight="1" x14ac:dyDescent="0.2">
      <c r="A71" s="109" t="s">
        <v>43</v>
      </c>
      <c r="B71" s="110" t="s">
        <v>81</v>
      </c>
      <c r="C71" s="50" t="e">
        <f t="shared" ref="C71:J71" si="369">(C72/C73)</f>
        <v>#DIV/0!</v>
      </c>
      <c r="D71" s="50" t="e">
        <f t="shared" si="369"/>
        <v>#DIV/0!</v>
      </c>
      <c r="E71" s="50" t="e">
        <f t="shared" si="369"/>
        <v>#DIV/0!</v>
      </c>
      <c r="F71" s="50" t="e">
        <f t="shared" si="369"/>
        <v>#DIV/0!</v>
      </c>
      <c r="G71" s="58" t="e">
        <f t="shared" si="369"/>
        <v>#DIV/0!</v>
      </c>
      <c r="H71" s="58" t="e">
        <f t="shared" si="369"/>
        <v>#DIV/0!</v>
      </c>
      <c r="I71" s="58" t="e">
        <f t="shared" si="369"/>
        <v>#DIV/0!</v>
      </c>
      <c r="J71" s="58" t="e">
        <f t="shared" si="369"/>
        <v>#DIV/0!</v>
      </c>
      <c r="K71" s="45" t="e">
        <f t="shared" ref="K71" si="370">(K72/K73)</f>
        <v>#DIV/0!</v>
      </c>
      <c r="L71" s="45" t="e">
        <f t="shared" ref="L71" si="371">(L72/L73)</f>
        <v>#DIV/0!</v>
      </c>
      <c r="M71" s="45" t="e">
        <f t="shared" ref="M71" si="372">(M72/M73)</f>
        <v>#DIV/0!</v>
      </c>
      <c r="N71" s="45" t="e">
        <f t="shared" ref="N71" si="373">(N72/N73)</f>
        <v>#DIV/0!</v>
      </c>
      <c r="O71" s="50">
        <f t="shared" ref="O71" si="374">(O72/O73)</f>
        <v>0.94285714285714284</v>
      </c>
      <c r="P71" s="50">
        <f t="shared" ref="P71" si="375">(P72/P73)</f>
        <v>0.96153846153846156</v>
      </c>
      <c r="Q71" s="50">
        <f t="shared" ref="Q71" si="376">(Q72/Q73)</f>
        <v>0.98275862068965514</v>
      </c>
      <c r="R71" s="50">
        <f t="shared" ref="R71" si="377">(R72/R73)</f>
        <v>0.96638655462184875</v>
      </c>
      <c r="S71" s="48">
        <f t="shared" ref="S71" si="378">(S72/S73)</f>
        <v>0.94285714285714284</v>
      </c>
      <c r="T71" s="48">
        <f t="shared" ref="T71" si="379">(T72/T73)</f>
        <v>0.96153846153846156</v>
      </c>
      <c r="U71" s="48">
        <f t="shared" ref="U71" si="380">(U72/U73)</f>
        <v>0.98275862068965514</v>
      </c>
      <c r="V71" s="48">
        <f t="shared" ref="V71" si="381">(V72/V73)</f>
        <v>0.96638655462184875</v>
      </c>
    </row>
    <row r="72" spans="1:22" ht="20.25" customHeight="1" x14ac:dyDescent="0.2">
      <c r="A72" s="105"/>
      <c r="B72" s="107"/>
      <c r="C72" s="51"/>
      <c r="D72" s="51"/>
      <c r="E72" s="51"/>
      <c r="F72" s="51">
        <f t="shared" ref="F72:F73" si="382">SUM(C72:E72)</f>
        <v>0</v>
      </c>
      <c r="G72" s="59"/>
      <c r="H72" s="59"/>
      <c r="I72" s="59"/>
      <c r="J72" s="59">
        <f t="shared" ref="J72:J73" si="383">SUM(G72:I72)</f>
        <v>0</v>
      </c>
      <c r="K72" s="46"/>
      <c r="L72" s="46"/>
      <c r="M72" s="46"/>
      <c r="N72" s="46">
        <f t="shared" ref="N72:N73" si="384">SUM(K72:M72)</f>
        <v>0</v>
      </c>
      <c r="O72" s="51">
        <v>33</v>
      </c>
      <c r="P72" s="51">
        <v>25</v>
      </c>
      <c r="Q72" s="51">
        <v>57</v>
      </c>
      <c r="R72" s="51">
        <f t="shared" ref="R72:R73" si="385">SUM(O72:Q72)</f>
        <v>115</v>
      </c>
      <c r="S72" s="49">
        <f t="shared" ref="S72:S73" si="386">SUM(C72, G72, K72, O72)</f>
        <v>33</v>
      </c>
      <c r="T72" s="49">
        <f t="shared" ref="T72:T73" si="387">SUM(D72, H72, L72, P72)</f>
        <v>25</v>
      </c>
      <c r="U72" s="49">
        <f t="shared" ref="U72:U73" si="388">SUM(E72, I72, M72, Q72)</f>
        <v>57</v>
      </c>
      <c r="V72" s="49">
        <f t="shared" ref="V72:V73" si="389">SUM(S72:U72)</f>
        <v>115</v>
      </c>
    </row>
    <row r="73" spans="1:22" ht="25.5" customHeight="1" thickBot="1" x14ac:dyDescent="0.25">
      <c r="A73" s="106"/>
      <c r="B73" s="108"/>
      <c r="C73" s="52"/>
      <c r="D73" s="52"/>
      <c r="E73" s="52"/>
      <c r="F73" s="51">
        <f t="shared" si="382"/>
        <v>0</v>
      </c>
      <c r="G73" s="60"/>
      <c r="H73" s="60"/>
      <c r="I73" s="60"/>
      <c r="J73" s="59">
        <f t="shared" si="383"/>
        <v>0</v>
      </c>
      <c r="K73" s="47"/>
      <c r="L73" s="47"/>
      <c r="M73" s="47"/>
      <c r="N73" s="46">
        <f t="shared" si="384"/>
        <v>0</v>
      </c>
      <c r="O73" s="52">
        <v>35</v>
      </c>
      <c r="P73" s="52">
        <v>26</v>
      </c>
      <c r="Q73" s="52">
        <v>58</v>
      </c>
      <c r="R73" s="51">
        <f t="shared" si="385"/>
        <v>119</v>
      </c>
      <c r="S73" s="49">
        <f t="shared" si="386"/>
        <v>35</v>
      </c>
      <c r="T73" s="49">
        <f t="shared" si="387"/>
        <v>26</v>
      </c>
      <c r="U73" s="49">
        <f t="shared" si="388"/>
        <v>58</v>
      </c>
      <c r="V73" s="49">
        <f t="shared" si="389"/>
        <v>119</v>
      </c>
    </row>
    <row r="74" spans="1:22" ht="27.9" customHeight="1" x14ac:dyDescent="0.2">
      <c r="A74" s="109" t="s">
        <v>44</v>
      </c>
      <c r="B74" s="110" t="s">
        <v>82</v>
      </c>
      <c r="C74" s="50">
        <f t="shared" ref="C74:F74" si="390">(C75/C76)</f>
        <v>0.82352941176470584</v>
      </c>
      <c r="D74" s="50">
        <f t="shared" si="390"/>
        <v>1</v>
      </c>
      <c r="E74" s="50">
        <f t="shared" si="390"/>
        <v>0.82352941176470584</v>
      </c>
      <c r="F74" s="50">
        <f t="shared" si="390"/>
        <v>0.83064516129032262</v>
      </c>
      <c r="G74" s="21">
        <f>(G75/G76)</f>
        <v>0.98734177215189878</v>
      </c>
      <c r="H74" s="58" t="e">
        <f t="shared" ref="H74" si="391">(H75/H76)</f>
        <v>#DIV/0!</v>
      </c>
      <c r="I74" s="21">
        <f>(I75/I76)</f>
        <v>0.95283018867924529</v>
      </c>
      <c r="J74" s="21">
        <f>(J75/J76)</f>
        <v>0.96756756756756757</v>
      </c>
      <c r="K74" s="45">
        <f t="shared" ref="K74" si="392">(K75/K76)</f>
        <v>0.94444444444444442</v>
      </c>
      <c r="L74" s="45">
        <f t="shared" ref="L74" si="393">(L75/L76)</f>
        <v>0.8529411764705882</v>
      </c>
      <c r="M74" s="45">
        <f t="shared" ref="M74" si="394">(M75/M76)</f>
        <v>0.84536082474226804</v>
      </c>
      <c r="N74" s="45">
        <f t="shared" ref="N74" si="395">(N75/N76)</f>
        <v>0.85792349726775952</v>
      </c>
      <c r="O74" s="50">
        <f t="shared" ref="O74" si="396">(O75/O76)</f>
        <v>0.97590361445783136</v>
      </c>
      <c r="P74" s="50">
        <f t="shared" ref="P74" si="397">(P75/P76)</f>
        <v>0.97297297297297303</v>
      </c>
      <c r="Q74" s="50">
        <f t="shared" ref="Q74" si="398">(Q75/Q76)</f>
        <v>0.9553571428571429</v>
      </c>
      <c r="R74" s="50">
        <f t="shared" ref="R74" si="399">(R75/R76)</f>
        <v>0.96875</v>
      </c>
      <c r="S74" s="48">
        <f t="shared" ref="S74" si="400">(S75/S76)</f>
        <v>0.95959595959595956</v>
      </c>
      <c r="T74" s="48">
        <f t="shared" ref="T74" si="401">(T75/T76)</f>
        <v>0.91836734693877553</v>
      </c>
      <c r="U74" s="48">
        <f t="shared" ref="U74" si="402">(U75/U76)</f>
        <v>0.9</v>
      </c>
      <c r="V74" s="48">
        <f t="shared" ref="V74" si="403">(V75/V76)</f>
        <v>0.92417061611374407</v>
      </c>
    </row>
    <row r="75" spans="1:22" ht="27.9" customHeight="1" x14ac:dyDescent="0.2">
      <c r="A75" s="105"/>
      <c r="B75" s="107"/>
      <c r="C75" s="51">
        <v>28</v>
      </c>
      <c r="D75" s="51">
        <v>5</v>
      </c>
      <c r="E75" s="51">
        <v>70</v>
      </c>
      <c r="F75" s="51">
        <f t="shared" ref="F75:F76" si="404">SUM(C75:E75)</f>
        <v>103</v>
      </c>
      <c r="G75" s="2">
        <v>78</v>
      </c>
      <c r="H75" s="2">
        <v>0</v>
      </c>
      <c r="I75" s="2">
        <v>101</v>
      </c>
      <c r="J75" s="5">
        <f>SUM(G75:I75)</f>
        <v>179</v>
      </c>
      <c r="K75" s="46">
        <v>17</v>
      </c>
      <c r="L75" s="46">
        <v>58</v>
      </c>
      <c r="M75" s="46">
        <v>82</v>
      </c>
      <c r="N75" s="46">
        <f t="shared" ref="N75:N76" si="405">SUM(K75:M75)</f>
        <v>157</v>
      </c>
      <c r="O75" s="51">
        <v>162</v>
      </c>
      <c r="P75" s="51">
        <v>72</v>
      </c>
      <c r="Q75" s="51">
        <v>107</v>
      </c>
      <c r="R75" s="51">
        <f t="shared" ref="R75:R76" si="406">SUM(O75:Q75)</f>
        <v>341</v>
      </c>
      <c r="S75" s="49">
        <f t="shared" ref="S75:S76" si="407">SUM(C75, G75, K75, O75)</f>
        <v>285</v>
      </c>
      <c r="T75" s="49">
        <f t="shared" ref="T75:T76" si="408">SUM(D75, H75, L75, P75)</f>
        <v>135</v>
      </c>
      <c r="U75" s="49">
        <f t="shared" ref="U75:U76" si="409">SUM(E75, I75, M75, Q75)</f>
        <v>360</v>
      </c>
      <c r="V75" s="49">
        <f t="shared" ref="V75:V76" si="410">SUM(S75:U75)</f>
        <v>780</v>
      </c>
    </row>
    <row r="76" spans="1:22" ht="27.9" customHeight="1" thickBot="1" x14ac:dyDescent="0.25">
      <c r="A76" s="106"/>
      <c r="B76" s="108"/>
      <c r="C76" s="52">
        <v>34</v>
      </c>
      <c r="D76" s="52">
        <v>5</v>
      </c>
      <c r="E76" s="52">
        <v>85</v>
      </c>
      <c r="F76" s="51">
        <f t="shared" si="404"/>
        <v>124</v>
      </c>
      <c r="G76" s="3">
        <v>79</v>
      </c>
      <c r="H76" s="3">
        <v>0</v>
      </c>
      <c r="I76" s="3">
        <v>106</v>
      </c>
      <c r="J76" s="20">
        <f>SUM(G76:I76)</f>
        <v>185</v>
      </c>
      <c r="K76" s="47">
        <v>18</v>
      </c>
      <c r="L76" s="47">
        <v>68</v>
      </c>
      <c r="M76" s="47">
        <v>97</v>
      </c>
      <c r="N76" s="46">
        <f t="shared" si="405"/>
        <v>183</v>
      </c>
      <c r="O76" s="52">
        <v>166</v>
      </c>
      <c r="P76" s="52">
        <v>74</v>
      </c>
      <c r="Q76" s="52">
        <v>112</v>
      </c>
      <c r="R76" s="51">
        <f t="shared" si="406"/>
        <v>352</v>
      </c>
      <c r="S76" s="49">
        <f t="shared" si="407"/>
        <v>297</v>
      </c>
      <c r="T76" s="49">
        <f t="shared" si="408"/>
        <v>147</v>
      </c>
      <c r="U76" s="49">
        <f t="shared" si="409"/>
        <v>400</v>
      </c>
      <c r="V76" s="49">
        <f t="shared" si="410"/>
        <v>844</v>
      </c>
    </row>
    <row r="77" spans="1:22" ht="21" customHeight="1" x14ac:dyDescent="0.2">
      <c r="A77" s="109" t="s">
        <v>39</v>
      </c>
      <c r="B77" s="110" t="s">
        <v>83</v>
      </c>
      <c r="C77" s="50">
        <f t="shared" ref="C77:F77" si="411">(C78/C79)</f>
        <v>0.67647058823529416</v>
      </c>
      <c r="D77" s="50">
        <f t="shared" si="411"/>
        <v>1</v>
      </c>
      <c r="E77" s="50">
        <f t="shared" si="411"/>
        <v>0.58823529411764708</v>
      </c>
      <c r="F77" s="50">
        <f t="shared" si="411"/>
        <v>0.62903225806451613</v>
      </c>
      <c r="G77" s="21">
        <f>(G78/G79)</f>
        <v>0.79746835443037978</v>
      </c>
      <c r="H77" s="58" t="e">
        <f t="shared" ref="H77" si="412">(H78/H79)</f>
        <v>#DIV/0!</v>
      </c>
      <c r="I77" s="21">
        <f>(I78/I79)</f>
        <v>0.62264150943396224</v>
      </c>
      <c r="J77" s="21">
        <f>(J78/J79)</f>
        <v>0.69729729729729728</v>
      </c>
      <c r="K77" s="45">
        <f t="shared" ref="K77" si="413">(K78/K79)</f>
        <v>0.66666666666666663</v>
      </c>
      <c r="L77" s="45">
        <f t="shared" ref="L77" si="414">(L78/L79)</f>
        <v>0.69117647058823528</v>
      </c>
      <c r="M77" s="45">
        <f t="shared" ref="M77" si="415">(M78/M79)</f>
        <v>0.60416666666666663</v>
      </c>
      <c r="N77" s="45">
        <f t="shared" ref="N77" si="416">(N78/N79)</f>
        <v>0.6428571428571429</v>
      </c>
      <c r="O77" s="50">
        <f t="shared" ref="O77" si="417">(O78/O79)</f>
        <v>0.72289156626506024</v>
      </c>
      <c r="P77" s="50">
        <f t="shared" ref="P77" si="418">(P78/P79)</f>
        <v>0.71621621621621623</v>
      </c>
      <c r="Q77" s="50">
        <f t="shared" ref="Q77" si="419">(Q78/Q79)</f>
        <v>0.7168141592920354</v>
      </c>
      <c r="R77" s="50">
        <f t="shared" ref="R77" si="420">(R78/R79)</f>
        <v>0.71954674220963177</v>
      </c>
      <c r="S77" s="48">
        <f t="shared" ref="S77" si="421">(S78/S79)</f>
        <v>0.734006734006734</v>
      </c>
      <c r="T77" s="48">
        <f t="shared" ref="T77" si="422">(T78/T79)</f>
        <v>0.7142857142857143</v>
      </c>
      <c r="U77" s="48">
        <f t="shared" ref="U77" si="423">(U78/U79)</f>
        <v>0.63749999999999996</v>
      </c>
      <c r="V77" s="48">
        <f t="shared" ref="V77" si="424">(V78/V79)</f>
        <v>0.68483412322274884</v>
      </c>
    </row>
    <row r="78" spans="1:22" ht="21.75" customHeight="1" x14ac:dyDescent="0.2">
      <c r="A78" s="105"/>
      <c r="B78" s="107"/>
      <c r="C78" s="51">
        <v>23</v>
      </c>
      <c r="D78" s="51">
        <v>5</v>
      </c>
      <c r="E78" s="51">
        <v>50</v>
      </c>
      <c r="F78" s="51">
        <f t="shared" ref="F78:F79" si="425">SUM(C78:E78)</f>
        <v>78</v>
      </c>
      <c r="G78" s="2">
        <v>63</v>
      </c>
      <c r="H78" s="2">
        <v>0</v>
      </c>
      <c r="I78" s="2">
        <v>66</v>
      </c>
      <c r="J78" s="14">
        <f>SUM(G78:I78)</f>
        <v>129</v>
      </c>
      <c r="K78" s="46">
        <v>12</v>
      </c>
      <c r="L78" s="46">
        <v>47</v>
      </c>
      <c r="M78" s="46">
        <v>58</v>
      </c>
      <c r="N78" s="46">
        <f t="shared" ref="N78:N79" si="426">SUM(K78:M78)</f>
        <v>117</v>
      </c>
      <c r="O78" s="51">
        <v>120</v>
      </c>
      <c r="P78" s="51">
        <v>53</v>
      </c>
      <c r="Q78" s="51">
        <v>81</v>
      </c>
      <c r="R78" s="51">
        <f t="shared" ref="R78:R79" si="427">SUM(O78:Q78)</f>
        <v>254</v>
      </c>
      <c r="S78" s="49">
        <f t="shared" ref="S78:S79" si="428">SUM(C78, G78, K78, O78)</f>
        <v>218</v>
      </c>
      <c r="T78" s="49">
        <f t="shared" ref="T78:T79" si="429">SUM(D78, H78, L78, P78)</f>
        <v>105</v>
      </c>
      <c r="U78" s="49">
        <f t="shared" ref="U78:U79" si="430">SUM(E78, I78, M78, Q78)</f>
        <v>255</v>
      </c>
      <c r="V78" s="49">
        <f t="shared" ref="V78:V79" si="431">SUM(S78:U78)</f>
        <v>578</v>
      </c>
    </row>
    <row r="79" spans="1:22" ht="19.5" customHeight="1" thickBot="1" x14ac:dyDescent="0.25">
      <c r="A79" s="106"/>
      <c r="B79" s="108"/>
      <c r="C79" s="52">
        <v>34</v>
      </c>
      <c r="D79" s="52">
        <v>5</v>
      </c>
      <c r="E79" s="52">
        <v>85</v>
      </c>
      <c r="F79" s="51">
        <f t="shared" si="425"/>
        <v>124</v>
      </c>
      <c r="G79" s="27">
        <v>79</v>
      </c>
      <c r="H79" s="3">
        <v>0</v>
      </c>
      <c r="I79" s="27">
        <v>106</v>
      </c>
      <c r="J79" s="27">
        <f>SUM(G79:I79)</f>
        <v>185</v>
      </c>
      <c r="K79" s="47">
        <v>18</v>
      </c>
      <c r="L79" s="47">
        <v>68</v>
      </c>
      <c r="M79" s="47">
        <v>96</v>
      </c>
      <c r="N79" s="46">
        <f t="shared" si="426"/>
        <v>182</v>
      </c>
      <c r="O79" s="52">
        <v>166</v>
      </c>
      <c r="P79" s="52">
        <v>74</v>
      </c>
      <c r="Q79" s="52">
        <v>113</v>
      </c>
      <c r="R79" s="51">
        <f t="shared" si="427"/>
        <v>353</v>
      </c>
      <c r="S79" s="49">
        <f t="shared" si="428"/>
        <v>297</v>
      </c>
      <c r="T79" s="49">
        <f t="shared" si="429"/>
        <v>147</v>
      </c>
      <c r="U79" s="49">
        <f t="shared" si="430"/>
        <v>400</v>
      </c>
      <c r="V79" s="49">
        <f t="shared" si="431"/>
        <v>844</v>
      </c>
    </row>
    <row r="80" spans="1:22" ht="27.9" customHeight="1" x14ac:dyDescent="0.2">
      <c r="A80" s="109" t="s">
        <v>46</v>
      </c>
      <c r="B80" s="110" t="s">
        <v>84</v>
      </c>
      <c r="C80" s="50">
        <f t="shared" ref="C80:F80" si="432">(C81/C82)</f>
        <v>0.97058823529411764</v>
      </c>
      <c r="D80" s="50">
        <f t="shared" si="432"/>
        <v>1</v>
      </c>
      <c r="E80" s="50">
        <f t="shared" si="432"/>
        <v>0.9882352941176471</v>
      </c>
      <c r="F80" s="50">
        <f t="shared" si="432"/>
        <v>0.9838709677419355</v>
      </c>
      <c r="G80" s="21">
        <f>(G81/G82)</f>
        <v>0.98734177215189878</v>
      </c>
      <c r="H80" s="58" t="e">
        <f t="shared" ref="H80" si="433">(H81/H82)</f>
        <v>#DIV/0!</v>
      </c>
      <c r="I80" s="21">
        <f>(I81/I82)</f>
        <v>0.99056603773584906</v>
      </c>
      <c r="J80" s="21">
        <f>(J81/J82)</f>
        <v>0.98918918918918919</v>
      </c>
      <c r="K80" s="45">
        <f t="shared" ref="K80" si="434">(K81/K82)</f>
        <v>1</v>
      </c>
      <c r="L80" s="45">
        <f t="shared" ref="L80" si="435">(L81/L82)</f>
        <v>1</v>
      </c>
      <c r="M80" s="45">
        <f t="shared" ref="M80" si="436">(M81/M82)</f>
        <v>1</v>
      </c>
      <c r="N80" s="45">
        <f t="shared" ref="N80" si="437">(N81/N82)</f>
        <v>1</v>
      </c>
      <c r="O80" s="50">
        <f t="shared" ref="O80" si="438">(O81/O82)</f>
        <v>1</v>
      </c>
      <c r="P80" s="50">
        <f t="shared" ref="P80" si="439">(P81/P82)</f>
        <v>0.98648648648648651</v>
      </c>
      <c r="Q80" s="50">
        <f t="shared" ref="Q80" si="440">(Q81/Q82)</f>
        <v>0.99115044247787609</v>
      </c>
      <c r="R80" s="50">
        <f t="shared" ref="R80" si="441">(R81/R82)</f>
        <v>0.99433427762039661</v>
      </c>
      <c r="S80" s="48">
        <f t="shared" ref="S80" si="442">(S81/S82)</f>
        <v>0.9932659932659933</v>
      </c>
      <c r="T80" s="48">
        <f t="shared" ref="T80" si="443">(T81/T82)</f>
        <v>0.99319727891156462</v>
      </c>
      <c r="U80" s="48">
        <f t="shared" ref="U80" si="444">(U81/U82)</f>
        <v>0.99250000000000005</v>
      </c>
      <c r="V80" s="48">
        <f t="shared" ref="V80" si="445">(V81/V82)</f>
        <v>0.99289099526066349</v>
      </c>
    </row>
    <row r="81" spans="1:22" ht="27.9" customHeight="1" x14ac:dyDescent="0.2">
      <c r="A81" s="105"/>
      <c r="B81" s="107"/>
      <c r="C81" s="51">
        <v>33</v>
      </c>
      <c r="D81" s="51">
        <v>5</v>
      </c>
      <c r="E81" s="51">
        <v>84</v>
      </c>
      <c r="F81" s="51">
        <f t="shared" ref="F81:F82" si="446">SUM(C81:E81)</f>
        <v>122</v>
      </c>
      <c r="G81" s="2">
        <v>78</v>
      </c>
      <c r="H81" s="2">
        <v>0</v>
      </c>
      <c r="I81" s="2">
        <v>105</v>
      </c>
      <c r="J81" s="5">
        <f>SUM(G81:I81)</f>
        <v>183</v>
      </c>
      <c r="K81" s="46">
        <v>18</v>
      </c>
      <c r="L81" s="46">
        <v>68</v>
      </c>
      <c r="M81" s="46">
        <v>96</v>
      </c>
      <c r="N81" s="46">
        <f t="shared" ref="N81:N82" si="447">SUM(K81:M81)</f>
        <v>182</v>
      </c>
      <c r="O81" s="51">
        <v>166</v>
      </c>
      <c r="P81" s="51">
        <v>73</v>
      </c>
      <c r="Q81" s="51">
        <v>112</v>
      </c>
      <c r="R81" s="51">
        <f t="shared" ref="R81:R82" si="448">SUM(O81:Q81)</f>
        <v>351</v>
      </c>
      <c r="S81" s="49">
        <f t="shared" ref="S81:S85" si="449">SUM(C81, G81, K81, O81)</f>
        <v>295</v>
      </c>
      <c r="T81" s="49">
        <f t="shared" ref="T81:T82" si="450">SUM(D81, H81, L81, P81)</f>
        <v>146</v>
      </c>
      <c r="U81" s="49">
        <f t="shared" ref="U81:U82" si="451">SUM(E81, I81, M81, Q81)</f>
        <v>397</v>
      </c>
      <c r="V81" s="49">
        <f t="shared" ref="V81:V82" si="452">SUM(S81:U81)</f>
        <v>838</v>
      </c>
    </row>
    <row r="82" spans="1:22" ht="27.9" customHeight="1" thickBot="1" x14ac:dyDescent="0.25">
      <c r="A82" s="106"/>
      <c r="B82" s="108"/>
      <c r="C82" s="52">
        <v>34</v>
      </c>
      <c r="D82" s="67">
        <v>5</v>
      </c>
      <c r="E82" s="52">
        <v>85</v>
      </c>
      <c r="F82" s="51">
        <f t="shared" si="446"/>
        <v>124</v>
      </c>
      <c r="G82" s="3">
        <v>79</v>
      </c>
      <c r="H82" s="76">
        <v>0</v>
      </c>
      <c r="I82" s="3">
        <v>106</v>
      </c>
      <c r="J82" s="20">
        <f>SUM(G82:I82)</f>
        <v>185</v>
      </c>
      <c r="K82" s="47">
        <v>18</v>
      </c>
      <c r="L82" s="47">
        <v>68</v>
      </c>
      <c r="M82" s="47">
        <v>96</v>
      </c>
      <c r="N82" s="46">
        <f t="shared" si="447"/>
        <v>182</v>
      </c>
      <c r="O82" s="52">
        <v>166</v>
      </c>
      <c r="P82" s="67">
        <v>74</v>
      </c>
      <c r="Q82" s="52">
        <v>113</v>
      </c>
      <c r="R82" s="51">
        <f t="shared" si="448"/>
        <v>353</v>
      </c>
      <c r="S82" s="49">
        <f t="shared" si="449"/>
        <v>297</v>
      </c>
      <c r="T82" s="98">
        <f t="shared" si="450"/>
        <v>147</v>
      </c>
      <c r="U82" s="49">
        <f t="shared" si="451"/>
        <v>400</v>
      </c>
      <c r="V82" s="49">
        <f t="shared" si="452"/>
        <v>844</v>
      </c>
    </row>
    <row r="83" spans="1:22" ht="24.75" customHeight="1" x14ac:dyDescent="0.2">
      <c r="A83" s="109" t="s">
        <v>22</v>
      </c>
      <c r="B83" s="110" t="s">
        <v>85</v>
      </c>
      <c r="C83" s="50" t="e">
        <f t="shared" ref="C83:D83" si="453">(C84/C85)</f>
        <v>#DIV/0!</v>
      </c>
      <c r="D83" s="50" t="e">
        <f t="shared" si="453"/>
        <v>#DIV/0!</v>
      </c>
      <c r="E83" s="50" t="e">
        <f t="shared" ref="E83:I83" si="454">(E84/E85)</f>
        <v>#DIV/0!</v>
      </c>
      <c r="F83" s="50" t="e">
        <f t="shared" si="454"/>
        <v>#DIV/0!</v>
      </c>
      <c r="G83" s="58" t="e">
        <f t="shared" si="454"/>
        <v>#DIV/0!</v>
      </c>
      <c r="H83" s="58" t="e">
        <f t="shared" si="454"/>
        <v>#DIV/0!</v>
      </c>
      <c r="I83" s="58" t="e">
        <f t="shared" si="454"/>
        <v>#DIV/0!</v>
      </c>
      <c r="J83" s="58" t="e">
        <f t="shared" ref="J83" si="455">(J84/J85)</f>
        <v>#DIV/0!</v>
      </c>
      <c r="K83" s="45" t="e">
        <f t="shared" ref="K83:L86" si="456">(K84/K85)</f>
        <v>#DIV/0!</v>
      </c>
      <c r="L83" s="45" t="e">
        <f t="shared" si="456"/>
        <v>#DIV/0!</v>
      </c>
      <c r="M83" s="45" t="e">
        <f t="shared" ref="M83" si="457">(M84/M85)</f>
        <v>#DIV/0!</v>
      </c>
      <c r="N83" s="45" t="e">
        <f t="shared" ref="N83:P86" si="458">(N84/N85)</f>
        <v>#DIV/0!</v>
      </c>
      <c r="O83" s="50">
        <f t="shared" si="458"/>
        <v>0.94285714285714284</v>
      </c>
      <c r="P83" s="50">
        <f t="shared" si="458"/>
        <v>0.96153846153846156</v>
      </c>
      <c r="Q83" s="50">
        <f t="shared" ref="Q83" si="459">(Q84/Q85)</f>
        <v>0.9464285714285714</v>
      </c>
      <c r="R83" s="50">
        <f t="shared" ref="R83:T89" si="460">(R84/R85)</f>
        <v>0.94871794871794868</v>
      </c>
      <c r="S83" s="96">
        <f t="shared" si="460"/>
        <v>0.94285714285714284</v>
      </c>
      <c r="T83" s="99"/>
      <c r="U83" s="97">
        <f t="shared" ref="U83" si="461">(U84/U85)</f>
        <v>0.9464285714285714</v>
      </c>
      <c r="V83" s="48">
        <f t="shared" ref="V83" si="462">(V84/V85)</f>
        <v>0.94505494505494503</v>
      </c>
    </row>
    <row r="84" spans="1:22" ht="20.25" customHeight="1" x14ac:dyDescent="0.2">
      <c r="A84" s="105"/>
      <c r="B84" s="107"/>
      <c r="C84" s="51"/>
      <c r="D84" s="68"/>
      <c r="E84" s="51"/>
      <c r="F84" s="51">
        <f t="shared" ref="F84:F85" si="463">SUM(C84:E84)</f>
        <v>0</v>
      </c>
      <c r="G84" s="59"/>
      <c r="H84" s="73"/>
      <c r="I84" s="59"/>
      <c r="J84" s="59">
        <f t="shared" ref="J84:J85" si="464">SUM(G84:I84)</f>
        <v>0</v>
      </c>
      <c r="K84" s="46"/>
      <c r="L84" s="75"/>
      <c r="M84" s="46"/>
      <c r="N84" s="46">
        <f t="shared" ref="N84:N85" si="465">SUM(K84:M84)</f>
        <v>0</v>
      </c>
      <c r="O84" s="51">
        <v>33</v>
      </c>
      <c r="P84" s="69">
        <v>25</v>
      </c>
      <c r="Q84" s="51">
        <v>53</v>
      </c>
      <c r="R84" s="51">
        <f t="shared" ref="R84:R85" si="466">SUM(O84:Q84)</f>
        <v>111</v>
      </c>
      <c r="S84" s="49">
        <f t="shared" si="449"/>
        <v>33</v>
      </c>
      <c r="T84" s="102"/>
      <c r="U84" s="49">
        <f t="shared" ref="U84:U85" si="467">SUM(E84, I84, M84, Q84)</f>
        <v>53</v>
      </c>
      <c r="V84" s="49">
        <f t="shared" ref="V84:V85" si="468">SUM(S84:U84)</f>
        <v>86</v>
      </c>
    </row>
    <row r="85" spans="1:22" ht="22.5" customHeight="1" thickBot="1" x14ac:dyDescent="0.25">
      <c r="A85" s="106"/>
      <c r="B85" s="108"/>
      <c r="C85" s="52"/>
      <c r="D85" s="66"/>
      <c r="E85" s="52"/>
      <c r="F85" s="51">
        <f t="shared" si="463"/>
        <v>0</v>
      </c>
      <c r="G85" s="60"/>
      <c r="H85" s="72"/>
      <c r="I85" s="60"/>
      <c r="J85" s="59">
        <f t="shared" si="464"/>
        <v>0</v>
      </c>
      <c r="K85" s="47"/>
      <c r="L85" s="74"/>
      <c r="M85" s="47"/>
      <c r="N85" s="46">
        <f t="shared" si="465"/>
        <v>0</v>
      </c>
      <c r="O85" s="52">
        <v>35</v>
      </c>
      <c r="P85" s="70">
        <v>26</v>
      </c>
      <c r="Q85" s="52">
        <v>56</v>
      </c>
      <c r="R85" s="51">
        <f t="shared" si="466"/>
        <v>117</v>
      </c>
      <c r="S85" s="100">
        <f t="shared" si="449"/>
        <v>35</v>
      </c>
      <c r="T85" s="104"/>
      <c r="U85" s="101">
        <f t="shared" si="467"/>
        <v>56</v>
      </c>
      <c r="V85" s="49">
        <f t="shared" si="468"/>
        <v>91</v>
      </c>
    </row>
    <row r="86" spans="1:22" ht="27.9" customHeight="1" x14ac:dyDescent="0.2">
      <c r="A86" s="109" t="s">
        <v>45</v>
      </c>
      <c r="B86" s="110" t="s">
        <v>86</v>
      </c>
      <c r="C86" s="50" t="e">
        <f t="shared" ref="C86:F86" si="469">(C87/C88)</f>
        <v>#DIV/0!</v>
      </c>
      <c r="D86" s="50" t="e">
        <f t="shared" si="469"/>
        <v>#DIV/0!</v>
      </c>
      <c r="E86" s="50" t="e">
        <f t="shared" si="469"/>
        <v>#DIV/0!</v>
      </c>
      <c r="F86" s="50" t="e">
        <f t="shared" si="469"/>
        <v>#DIV/0!</v>
      </c>
      <c r="G86" s="21">
        <f>(G87/G88)</f>
        <v>0.80612244897959184</v>
      </c>
      <c r="H86" s="21">
        <f>(H87/H88)</f>
        <v>0.77966101694915257</v>
      </c>
      <c r="I86" s="21">
        <f>(I87/I88)</f>
        <v>0.73643410852713176</v>
      </c>
      <c r="J86" s="21">
        <f>(J87/J88)</f>
        <v>0.76923076923076927</v>
      </c>
      <c r="K86" s="45">
        <f t="shared" si="456"/>
        <v>0.76</v>
      </c>
      <c r="L86" s="45">
        <f t="shared" si="456"/>
        <v>0.89411764705882357</v>
      </c>
      <c r="M86" s="45">
        <f t="shared" ref="M86" si="470">(M87/M88)</f>
        <v>0.89035087719298245</v>
      </c>
      <c r="N86" s="45">
        <f t="shared" ref="N86" si="471">(N87/N88)</f>
        <v>0.84426229508196726</v>
      </c>
      <c r="O86" s="50">
        <f t="shared" si="458"/>
        <v>1</v>
      </c>
      <c r="P86" s="50">
        <f t="shared" si="458"/>
        <v>1</v>
      </c>
      <c r="Q86" s="50">
        <f t="shared" ref="Q86" si="472">(Q87/Q88)</f>
        <v>1</v>
      </c>
      <c r="R86" s="50">
        <f t="shared" ref="R86" si="473">(R87/R88)</f>
        <v>1</v>
      </c>
      <c r="S86" s="48">
        <f t="shared" si="460"/>
        <v>0.79461279461279466</v>
      </c>
      <c r="T86" s="103">
        <f t="shared" si="460"/>
        <v>0.85034013605442171</v>
      </c>
      <c r="U86" s="48">
        <f t="shared" ref="U86" si="474">(U87/U88)</f>
        <v>0.85250000000000004</v>
      </c>
      <c r="V86" s="48">
        <f t="shared" ref="V86" si="475">(V87/V88)</f>
        <v>0.83175355450236965</v>
      </c>
    </row>
    <row r="87" spans="1:22" ht="27.9" customHeight="1" thickBot="1" x14ac:dyDescent="0.25">
      <c r="A87" s="105"/>
      <c r="B87" s="107"/>
      <c r="C87" s="51"/>
      <c r="D87" s="51"/>
      <c r="E87" s="51"/>
      <c r="F87" s="51">
        <f t="shared" ref="F87:F88" si="476">SUM(C87:E87)</f>
        <v>0</v>
      </c>
      <c r="G87" s="3">
        <v>79</v>
      </c>
      <c r="H87" s="3">
        <v>46</v>
      </c>
      <c r="I87" s="3">
        <v>95</v>
      </c>
      <c r="J87" s="3">
        <f>SUM(G87:I87)</f>
        <v>220</v>
      </c>
      <c r="K87" s="46">
        <v>133</v>
      </c>
      <c r="L87" s="46">
        <v>76</v>
      </c>
      <c r="M87" s="46">
        <v>203</v>
      </c>
      <c r="N87" s="46">
        <f t="shared" ref="N87:N88" si="477">SUM(K87:M87)</f>
        <v>412</v>
      </c>
      <c r="O87" s="51">
        <v>24</v>
      </c>
      <c r="P87" s="51">
        <v>3</v>
      </c>
      <c r="Q87" s="51">
        <v>43</v>
      </c>
      <c r="R87" s="51">
        <f t="shared" ref="R87:R88" si="478">SUM(O87:Q87)</f>
        <v>70</v>
      </c>
      <c r="S87" s="49">
        <f t="shared" ref="S87:S88" si="479">SUM(C87, G87, K87, O87)</f>
        <v>236</v>
      </c>
      <c r="T87" s="49">
        <f t="shared" ref="T87:T88" si="480">SUM(D87, H87, L87, P87)</f>
        <v>125</v>
      </c>
      <c r="U87" s="49">
        <f t="shared" ref="U87:U88" si="481">SUM(E87, I87, M87, Q87)</f>
        <v>341</v>
      </c>
      <c r="V87" s="49">
        <f t="shared" ref="V87:V88" si="482">SUM(S87:U87)</f>
        <v>702</v>
      </c>
    </row>
    <row r="88" spans="1:22" ht="24.75" customHeight="1" thickBot="1" x14ac:dyDescent="0.25">
      <c r="A88" s="106"/>
      <c r="B88" s="108"/>
      <c r="C88" s="52"/>
      <c r="D88" s="67"/>
      <c r="E88" s="52"/>
      <c r="F88" s="51">
        <f t="shared" si="476"/>
        <v>0</v>
      </c>
      <c r="G88" s="27">
        <v>98</v>
      </c>
      <c r="H88" s="27">
        <v>59</v>
      </c>
      <c r="I88" s="27">
        <v>129</v>
      </c>
      <c r="J88" s="27">
        <f>SUM(G88:I88)</f>
        <v>286</v>
      </c>
      <c r="K88" s="47">
        <v>175</v>
      </c>
      <c r="L88" s="47">
        <v>85</v>
      </c>
      <c r="M88" s="47">
        <v>228</v>
      </c>
      <c r="N88" s="46">
        <f t="shared" si="477"/>
        <v>488</v>
      </c>
      <c r="O88" s="52">
        <v>24</v>
      </c>
      <c r="P88" s="52">
        <v>3</v>
      </c>
      <c r="Q88" s="52">
        <v>43</v>
      </c>
      <c r="R88" s="51">
        <f t="shared" si="478"/>
        <v>70</v>
      </c>
      <c r="S88" s="49">
        <f t="shared" si="479"/>
        <v>297</v>
      </c>
      <c r="T88" s="49">
        <f t="shared" si="480"/>
        <v>147</v>
      </c>
      <c r="U88" s="49">
        <f t="shared" si="481"/>
        <v>400</v>
      </c>
      <c r="V88" s="49">
        <f t="shared" si="482"/>
        <v>844</v>
      </c>
    </row>
    <row r="89" spans="1:22" ht="27.9" customHeight="1" x14ac:dyDescent="0.2">
      <c r="A89" s="109" t="s">
        <v>23</v>
      </c>
      <c r="B89" s="110" t="s">
        <v>87</v>
      </c>
      <c r="C89" s="50">
        <f t="shared" ref="C89:D89" si="483">(C90/C91)</f>
        <v>0.88235294117647056</v>
      </c>
      <c r="D89" s="50">
        <f t="shared" si="483"/>
        <v>1</v>
      </c>
      <c r="E89" s="50">
        <f t="shared" ref="E89:F89" si="484">(E90/E91)</f>
        <v>0.92941176470588238</v>
      </c>
      <c r="F89" s="50">
        <f t="shared" si="484"/>
        <v>0.91935483870967738</v>
      </c>
      <c r="G89" s="21">
        <f>(G90/G91)</f>
        <v>0.97468354430379744</v>
      </c>
      <c r="H89" s="58" t="e">
        <f t="shared" ref="H89" si="485">(H90/H91)</f>
        <v>#DIV/0!</v>
      </c>
      <c r="I89" s="21">
        <f>(I90/I91)</f>
        <v>0.95283018867924529</v>
      </c>
      <c r="J89" s="21">
        <f>(J90/J91)</f>
        <v>0.96216216216216222</v>
      </c>
      <c r="K89" s="45">
        <f t="shared" ref="K89:L89" si="486">(K90/K91)</f>
        <v>0.94444444444444442</v>
      </c>
      <c r="L89" s="45">
        <f t="shared" si="486"/>
        <v>0.92647058823529416</v>
      </c>
      <c r="M89" s="45">
        <f t="shared" ref="M89" si="487">(M90/M91)</f>
        <v>0.95833333333333337</v>
      </c>
      <c r="N89" s="45">
        <f t="shared" ref="N89:P89" si="488">(N90/N91)</f>
        <v>0.94505494505494503</v>
      </c>
      <c r="O89" s="50">
        <f t="shared" si="488"/>
        <v>0.98192771084337349</v>
      </c>
      <c r="P89" s="50">
        <f t="shared" si="488"/>
        <v>0.97297297297297303</v>
      </c>
      <c r="Q89" s="50">
        <f t="shared" ref="Q89" si="489">(Q90/Q91)</f>
        <v>0.99115044247787609</v>
      </c>
      <c r="R89" s="50">
        <f t="shared" ref="R89" si="490">(R90/R91)</f>
        <v>0.98300283286118983</v>
      </c>
      <c r="S89" s="48">
        <f t="shared" si="460"/>
        <v>0.96632996632996637</v>
      </c>
      <c r="T89" s="71">
        <f t="shared" si="460"/>
        <v>0.95238095238095233</v>
      </c>
      <c r="U89" s="48">
        <f t="shared" ref="U89" si="491">(U90/U91)</f>
        <v>0.96</v>
      </c>
      <c r="V89" s="48">
        <f t="shared" ref="V89" si="492">(V90/V91)</f>
        <v>0.9609004739336493</v>
      </c>
    </row>
    <row r="90" spans="1:22" ht="27.9" customHeight="1" x14ac:dyDescent="0.2">
      <c r="A90" s="105"/>
      <c r="B90" s="107"/>
      <c r="C90" s="51">
        <v>30</v>
      </c>
      <c r="D90" s="69">
        <v>5</v>
      </c>
      <c r="E90" s="51">
        <v>79</v>
      </c>
      <c r="F90" s="51">
        <f t="shared" ref="F90:F91" si="493">SUM(C90:E90)</f>
        <v>114</v>
      </c>
      <c r="G90" s="2">
        <v>77</v>
      </c>
      <c r="H90" s="91">
        <v>0</v>
      </c>
      <c r="I90" s="2">
        <v>101</v>
      </c>
      <c r="J90" s="5">
        <f>SUM(G90:I90)</f>
        <v>178</v>
      </c>
      <c r="K90" s="46">
        <v>17</v>
      </c>
      <c r="L90" s="94">
        <v>63</v>
      </c>
      <c r="M90" s="46">
        <v>92</v>
      </c>
      <c r="N90" s="46">
        <f t="shared" ref="N90:N91" si="494">SUM(K90:M90)</f>
        <v>172</v>
      </c>
      <c r="O90" s="51">
        <v>163</v>
      </c>
      <c r="P90" s="69">
        <v>72</v>
      </c>
      <c r="Q90" s="51">
        <v>112</v>
      </c>
      <c r="R90" s="51">
        <f t="shared" ref="R90:R91" si="495">SUM(O90:Q90)</f>
        <v>347</v>
      </c>
      <c r="S90" s="49">
        <f t="shared" ref="S90:T91" si="496">SUM(C90, G90, K90, O90)</f>
        <v>287</v>
      </c>
      <c r="T90" s="49">
        <f t="shared" si="496"/>
        <v>140</v>
      </c>
      <c r="U90" s="49">
        <f t="shared" ref="U90:U91" si="497">SUM(E90, I90, M90, Q90)</f>
        <v>384</v>
      </c>
      <c r="V90" s="49">
        <f t="shared" ref="V90:V91" si="498">SUM(S90:U90)</f>
        <v>811</v>
      </c>
    </row>
    <row r="91" spans="1:22" ht="24" customHeight="1" thickBot="1" x14ac:dyDescent="0.25">
      <c r="A91" s="106"/>
      <c r="B91" s="108"/>
      <c r="C91" s="52">
        <v>34</v>
      </c>
      <c r="D91" s="70">
        <v>5</v>
      </c>
      <c r="E91" s="52">
        <v>85</v>
      </c>
      <c r="F91" s="51">
        <f t="shared" si="493"/>
        <v>124</v>
      </c>
      <c r="G91" s="3">
        <v>79</v>
      </c>
      <c r="H91" s="92">
        <v>0</v>
      </c>
      <c r="I91" s="3">
        <v>106</v>
      </c>
      <c r="J91" s="20">
        <f>SUM(G91:I91)</f>
        <v>185</v>
      </c>
      <c r="K91" s="47">
        <v>18</v>
      </c>
      <c r="L91" s="95">
        <v>68</v>
      </c>
      <c r="M91" s="47">
        <v>96</v>
      </c>
      <c r="N91" s="46">
        <f t="shared" si="494"/>
        <v>182</v>
      </c>
      <c r="O91" s="52">
        <v>166</v>
      </c>
      <c r="P91" s="70">
        <v>74</v>
      </c>
      <c r="Q91" s="52">
        <v>113</v>
      </c>
      <c r="R91" s="51">
        <f t="shared" si="495"/>
        <v>353</v>
      </c>
      <c r="S91" s="49">
        <f t="shared" si="496"/>
        <v>297</v>
      </c>
      <c r="T91" s="49">
        <f t="shared" si="496"/>
        <v>147</v>
      </c>
      <c r="U91" s="49">
        <f t="shared" si="497"/>
        <v>400</v>
      </c>
      <c r="V91" s="49">
        <f t="shared" si="498"/>
        <v>844</v>
      </c>
    </row>
    <row r="92" spans="1:22" ht="30" customHeight="1" x14ac:dyDescent="0.2">
      <c r="A92" s="109" t="s">
        <v>40</v>
      </c>
      <c r="B92" s="110" t="s">
        <v>88</v>
      </c>
      <c r="C92" s="50" t="e">
        <f t="shared" ref="C92:F92" si="499">(C93/C94)</f>
        <v>#DIV/0!</v>
      </c>
      <c r="D92" s="50" t="e">
        <f t="shared" si="499"/>
        <v>#DIV/0!</v>
      </c>
      <c r="E92" s="50" t="e">
        <f t="shared" si="499"/>
        <v>#DIV/0!</v>
      </c>
      <c r="F92" s="50" t="e">
        <f t="shared" si="499"/>
        <v>#DIV/0!</v>
      </c>
      <c r="G92" s="21">
        <f>(G93/G94)</f>
        <v>0.98979591836734693</v>
      </c>
      <c r="H92" s="21">
        <f>(H93/H94)</f>
        <v>1</v>
      </c>
      <c r="I92" s="21">
        <f>(I93/I94)</f>
        <v>1</v>
      </c>
      <c r="J92" s="21">
        <f>(J93/J94)</f>
        <v>0.99650349650349646</v>
      </c>
      <c r="K92" s="45">
        <f t="shared" ref="K92" si="500">(K93/K94)</f>
        <v>0.98857142857142855</v>
      </c>
      <c r="L92" s="45">
        <f t="shared" ref="L92" si="501">(L93/L94)</f>
        <v>0.97647058823529409</v>
      </c>
      <c r="M92" s="45">
        <f t="shared" ref="M92:N92" si="502">(M93/M94)</f>
        <v>0.99122807017543857</v>
      </c>
      <c r="N92" s="45">
        <f t="shared" si="502"/>
        <v>0.98770491803278693</v>
      </c>
      <c r="O92" s="50">
        <f t="shared" ref="O92" si="503">(O93/O94)</f>
        <v>1</v>
      </c>
      <c r="P92" s="50">
        <f t="shared" ref="P92" si="504">(P93/P94)</f>
        <v>1</v>
      </c>
      <c r="Q92" s="50">
        <f t="shared" ref="Q92" si="505">(Q93/Q94)</f>
        <v>1</v>
      </c>
      <c r="R92" s="50">
        <f t="shared" ref="R92" si="506">(R93/R94)</f>
        <v>1</v>
      </c>
      <c r="S92" s="48">
        <f t="shared" ref="S92" si="507">(S93/S94)</f>
        <v>0.98989898989898994</v>
      </c>
      <c r="T92" s="48">
        <f t="shared" ref="T92" si="508">(T93/T94)</f>
        <v>0.98639455782312924</v>
      </c>
      <c r="U92" s="48">
        <f t="shared" ref="U92" si="509">(U93/U94)</f>
        <v>0.995</v>
      </c>
      <c r="V92" s="48">
        <f t="shared" ref="V92" si="510">(V93/V94)</f>
        <v>0.99170616113744081</v>
      </c>
    </row>
    <row r="93" spans="1:22" ht="30" customHeight="1" x14ac:dyDescent="0.2">
      <c r="A93" s="105"/>
      <c r="B93" s="107"/>
      <c r="C93" s="51"/>
      <c r="D93" s="51"/>
      <c r="E93" s="51"/>
      <c r="F93" s="51">
        <f t="shared" ref="F93:F94" si="511">SUM(C93:E93)</f>
        <v>0</v>
      </c>
      <c r="G93" s="2">
        <v>97</v>
      </c>
      <c r="H93" s="2">
        <v>59</v>
      </c>
      <c r="I93" s="2">
        <v>129</v>
      </c>
      <c r="J93" s="5">
        <f>SUM(G93:I93)</f>
        <v>285</v>
      </c>
      <c r="K93" s="46">
        <v>173</v>
      </c>
      <c r="L93" s="46">
        <v>83</v>
      </c>
      <c r="M93" s="46">
        <v>226</v>
      </c>
      <c r="N93" s="46">
        <f t="shared" ref="N93:N94" si="512">SUM(K93:M93)</f>
        <v>482</v>
      </c>
      <c r="O93" s="51">
        <v>24</v>
      </c>
      <c r="P93" s="51">
        <v>3</v>
      </c>
      <c r="Q93" s="51">
        <v>43</v>
      </c>
      <c r="R93" s="51">
        <f t="shared" ref="R93:R94" si="513">SUM(O93:Q93)</f>
        <v>70</v>
      </c>
      <c r="S93" s="49">
        <f t="shared" ref="S93:S94" si="514">SUM(C93, G93, K93, O93)</f>
        <v>294</v>
      </c>
      <c r="T93" s="49">
        <f t="shared" ref="T93:T94" si="515">SUM(D93, H93, L93, P93)</f>
        <v>145</v>
      </c>
      <c r="U93" s="49">
        <f t="shared" ref="U93:U94" si="516">SUM(E93, I93, M93, Q93)</f>
        <v>398</v>
      </c>
      <c r="V93" s="49">
        <f t="shared" ref="V93:V94" si="517">SUM(S93:U93)</f>
        <v>837</v>
      </c>
    </row>
    <row r="94" spans="1:22" ht="32.25" customHeight="1" thickBot="1" x14ac:dyDescent="0.25">
      <c r="A94" s="106"/>
      <c r="B94" s="108"/>
      <c r="C94" s="52"/>
      <c r="D94" s="52"/>
      <c r="E94" s="52"/>
      <c r="F94" s="51">
        <f t="shared" si="511"/>
        <v>0</v>
      </c>
      <c r="G94" s="27">
        <v>98</v>
      </c>
      <c r="H94" s="27">
        <v>59</v>
      </c>
      <c r="I94" s="27">
        <v>129</v>
      </c>
      <c r="J94" s="20">
        <f>SUM(G94:I94)</f>
        <v>286</v>
      </c>
      <c r="K94" s="47">
        <v>175</v>
      </c>
      <c r="L94" s="47">
        <v>85</v>
      </c>
      <c r="M94" s="47">
        <v>228</v>
      </c>
      <c r="N94" s="46">
        <f t="shared" si="512"/>
        <v>488</v>
      </c>
      <c r="O94" s="52">
        <v>24</v>
      </c>
      <c r="P94" s="52">
        <v>3</v>
      </c>
      <c r="Q94" s="52">
        <v>43</v>
      </c>
      <c r="R94" s="51">
        <f t="shared" si="513"/>
        <v>70</v>
      </c>
      <c r="S94" s="49">
        <f t="shared" si="514"/>
        <v>297</v>
      </c>
      <c r="T94" s="49">
        <f t="shared" si="515"/>
        <v>147</v>
      </c>
      <c r="U94" s="49">
        <f t="shared" si="516"/>
        <v>400</v>
      </c>
      <c r="V94" s="49">
        <f t="shared" si="517"/>
        <v>844</v>
      </c>
    </row>
    <row r="95" spans="1:22" ht="30" customHeight="1" x14ac:dyDescent="0.2">
      <c r="A95" s="109" t="s">
        <v>41</v>
      </c>
      <c r="B95" s="110" t="s">
        <v>89</v>
      </c>
      <c r="C95" s="50" t="e">
        <f t="shared" ref="C95:F95" si="518">(C96/C97)</f>
        <v>#DIV/0!</v>
      </c>
      <c r="D95" s="50" t="e">
        <f t="shared" si="518"/>
        <v>#DIV/0!</v>
      </c>
      <c r="E95" s="50" t="e">
        <f t="shared" si="518"/>
        <v>#DIV/0!</v>
      </c>
      <c r="F95" s="50" t="e">
        <f t="shared" si="518"/>
        <v>#DIV/0!</v>
      </c>
      <c r="G95" s="21">
        <f>(G96/G97)</f>
        <v>0.77551020408163263</v>
      </c>
      <c r="H95" s="21">
        <f>(H96/H97)</f>
        <v>1</v>
      </c>
      <c r="I95" s="21">
        <f>(I96/I97)</f>
        <v>0.55813953488372092</v>
      </c>
      <c r="J95" s="21">
        <f>(J96/J97)</f>
        <v>0.72377622377622375</v>
      </c>
      <c r="K95" s="45">
        <f t="shared" ref="K95" si="519">(K96/K97)</f>
        <v>0.99428571428571433</v>
      </c>
      <c r="L95" s="45">
        <f t="shared" ref="L95" si="520">(L96/L97)</f>
        <v>0.96470588235294119</v>
      </c>
      <c r="M95" s="45">
        <f t="shared" ref="M95:N95" si="521">(M96/M97)</f>
        <v>0.99122807017543857</v>
      </c>
      <c r="N95" s="45">
        <f t="shared" si="521"/>
        <v>0.98770491803278693</v>
      </c>
      <c r="O95" s="50">
        <f t="shared" ref="O95" si="522">(O96/O97)</f>
        <v>1</v>
      </c>
      <c r="P95" s="50">
        <f t="shared" ref="P95" si="523">(P96/P97)</f>
        <v>1</v>
      </c>
      <c r="Q95" s="50">
        <f t="shared" ref="Q95" si="524">(Q96/Q97)</f>
        <v>1</v>
      </c>
      <c r="R95" s="50">
        <f t="shared" ref="R95" si="525">(R96/R97)</f>
        <v>1</v>
      </c>
      <c r="S95" s="48">
        <f t="shared" ref="S95" si="526">(S96/S97)</f>
        <v>0.92255892255892258</v>
      </c>
      <c r="T95" s="48">
        <f t="shared" ref="T95" si="527">(T96/T97)</f>
        <v>0.97959183673469385</v>
      </c>
      <c r="U95" s="48">
        <f t="shared" ref="U95" si="528">(U96/U97)</f>
        <v>0.85250000000000004</v>
      </c>
      <c r="V95" s="48">
        <f t="shared" ref="V95" si="529">(V96/V97)</f>
        <v>0.89928909952606639</v>
      </c>
    </row>
    <row r="96" spans="1:22" ht="24" customHeight="1" x14ac:dyDescent="0.2">
      <c r="A96" s="105"/>
      <c r="B96" s="107"/>
      <c r="C96" s="51"/>
      <c r="D96" s="51"/>
      <c r="E96" s="51"/>
      <c r="F96" s="51">
        <f t="shared" ref="F96:F97" si="530">SUM(C96:E96)</f>
        <v>0</v>
      </c>
      <c r="G96" s="2">
        <v>76</v>
      </c>
      <c r="H96" s="2">
        <v>59</v>
      </c>
      <c r="I96" s="2">
        <v>72</v>
      </c>
      <c r="J96" s="14">
        <f>SUM(G96:I96)</f>
        <v>207</v>
      </c>
      <c r="K96" s="46">
        <v>174</v>
      </c>
      <c r="L96" s="46">
        <v>82</v>
      </c>
      <c r="M96" s="46">
        <v>226</v>
      </c>
      <c r="N96" s="46">
        <f t="shared" ref="N96:N97" si="531">SUM(K96:M96)</f>
        <v>482</v>
      </c>
      <c r="O96" s="51">
        <v>24</v>
      </c>
      <c r="P96" s="51">
        <v>3</v>
      </c>
      <c r="Q96" s="51">
        <v>43</v>
      </c>
      <c r="R96" s="51">
        <f t="shared" ref="R96:R97" si="532">SUM(O96:Q96)</f>
        <v>70</v>
      </c>
      <c r="S96" s="49">
        <f t="shared" ref="S96:S97" si="533">SUM(C96, G96, K96, O96)</f>
        <v>274</v>
      </c>
      <c r="T96" s="49">
        <f t="shared" ref="T96:T97" si="534">SUM(D96, H96, L96, P96)</f>
        <v>144</v>
      </c>
      <c r="U96" s="49">
        <f t="shared" ref="U96:U97" si="535">SUM(E96, I96, M96, Q96)</f>
        <v>341</v>
      </c>
      <c r="V96" s="49">
        <f t="shared" ref="V96:V97" si="536">SUM(S96:U96)</f>
        <v>759</v>
      </c>
    </row>
    <row r="97" spans="1:22" ht="27" customHeight="1" thickBot="1" x14ac:dyDescent="0.25">
      <c r="A97" s="106"/>
      <c r="B97" s="108"/>
      <c r="C97" s="52"/>
      <c r="D97" s="52"/>
      <c r="E97" s="52"/>
      <c r="F97" s="51">
        <f t="shared" si="530"/>
        <v>0</v>
      </c>
      <c r="G97" s="3">
        <v>98</v>
      </c>
      <c r="H97" s="3">
        <v>59</v>
      </c>
      <c r="I97" s="3">
        <v>129</v>
      </c>
      <c r="J97" s="3">
        <f>SUM(G97:I97)</f>
        <v>286</v>
      </c>
      <c r="K97" s="47">
        <v>175</v>
      </c>
      <c r="L97" s="47">
        <v>85</v>
      </c>
      <c r="M97" s="47">
        <v>228</v>
      </c>
      <c r="N97" s="46">
        <f t="shared" si="531"/>
        <v>488</v>
      </c>
      <c r="O97" s="52">
        <v>24</v>
      </c>
      <c r="P97" s="52">
        <v>3</v>
      </c>
      <c r="Q97" s="52">
        <v>43</v>
      </c>
      <c r="R97" s="51">
        <f t="shared" si="532"/>
        <v>70</v>
      </c>
      <c r="S97" s="49">
        <f t="shared" si="533"/>
        <v>297</v>
      </c>
      <c r="T97" s="49">
        <f t="shared" si="534"/>
        <v>147</v>
      </c>
      <c r="U97" s="49">
        <f t="shared" si="535"/>
        <v>400</v>
      </c>
      <c r="V97" s="49">
        <f t="shared" si="536"/>
        <v>844</v>
      </c>
    </row>
    <row r="98" spans="1:22" ht="27.9" customHeight="1" x14ac:dyDescent="0.2">
      <c r="A98" s="109" t="s">
        <v>103</v>
      </c>
      <c r="B98" s="110" t="s">
        <v>90</v>
      </c>
      <c r="C98" s="50" t="e">
        <f t="shared" ref="C98:F98" si="537">(C99/C100)</f>
        <v>#DIV/0!</v>
      </c>
      <c r="D98" s="50" t="e">
        <f t="shared" si="537"/>
        <v>#DIV/0!</v>
      </c>
      <c r="E98" s="50" t="e">
        <f t="shared" si="537"/>
        <v>#DIV/0!</v>
      </c>
      <c r="F98" s="50" t="e">
        <f t="shared" si="537"/>
        <v>#DIV/0!</v>
      </c>
      <c r="G98" s="21">
        <f>(G99/G100)</f>
        <v>0.97959183673469385</v>
      </c>
      <c r="H98" s="58">
        <f t="shared" ref="H98" si="538">(H99/H100)</f>
        <v>1</v>
      </c>
      <c r="I98" s="21">
        <f>(I99/I100)</f>
        <v>0.96899224806201545</v>
      </c>
      <c r="J98" s="21">
        <f>(J99/J100)</f>
        <v>0.97902097902097907</v>
      </c>
      <c r="K98" s="45">
        <f t="shared" ref="K98" si="539">(K99/K100)</f>
        <v>0.97714285714285709</v>
      </c>
      <c r="L98" s="45">
        <f t="shared" ref="L98" si="540">(L99/L100)</f>
        <v>0.95294117647058818</v>
      </c>
      <c r="M98" s="45">
        <f t="shared" ref="M98:N98" si="541">(M99/M100)</f>
        <v>0.98245614035087714</v>
      </c>
      <c r="N98" s="45">
        <f t="shared" si="541"/>
        <v>0.97540983606557374</v>
      </c>
      <c r="O98" s="50">
        <f t="shared" ref="O98" si="542">(O99/O100)</f>
        <v>1</v>
      </c>
      <c r="P98" s="50">
        <f t="shared" ref="P98" si="543">(P99/P100)</f>
        <v>1</v>
      </c>
      <c r="Q98" s="50">
        <f t="shared" ref="Q98" si="544">(Q99/Q100)</f>
        <v>1</v>
      </c>
      <c r="R98" s="50">
        <f t="shared" ref="R98" si="545">(R99/R100)</f>
        <v>1</v>
      </c>
      <c r="S98" s="48">
        <f t="shared" ref="S98" si="546">(S99/S100)</f>
        <v>0.97979797979797978</v>
      </c>
      <c r="T98" s="48">
        <f t="shared" ref="T98" si="547">(T99/T100)</f>
        <v>0.97278911564625847</v>
      </c>
      <c r="U98" s="48">
        <f t="shared" ref="U98" si="548">(U99/U100)</f>
        <v>0.98</v>
      </c>
      <c r="V98" s="48">
        <f t="shared" ref="V98" si="549">(V99/V100)</f>
        <v>0.97867298578199047</v>
      </c>
    </row>
    <row r="99" spans="1:22" ht="27.9" customHeight="1" x14ac:dyDescent="0.2">
      <c r="A99" s="105"/>
      <c r="B99" s="107"/>
      <c r="C99" s="51"/>
      <c r="D99" s="51"/>
      <c r="E99" s="51"/>
      <c r="F99" s="51">
        <f t="shared" ref="F99:F100" si="550">SUM(C99:E99)</f>
        <v>0</v>
      </c>
      <c r="G99" s="2">
        <v>96</v>
      </c>
      <c r="H99" s="2">
        <v>59</v>
      </c>
      <c r="I99" s="2">
        <v>125</v>
      </c>
      <c r="J99" s="5">
        <f>SUM(G99:I99)</f>
        <v>280</v>
      </c>
      <c r="K99" s="46">
        <v>171</v>
      </c>
      <c r="L99" s="46">
        <v>81</v>
      </c>
      <c r="M99" s="46">
        <v>224</v>
      </c>
      <c r="N99" s="46">
        <f t="shared" ref="N99:N100" si="551">SUM(K99:M99)</f>
        <v>476</v>
      </c>
      <c r="O99" s="51">
        <v>24</v>
      </c>
      <c r="P99" s="51">
        <v>3</v>
      </c>
      <c r="Q99" s="51">
        <v>43</v>
      </c>
      <c r="R99" s="51">
        <f t="shared" ref="R99:R100" si="552">SUM(O99:Q99)</f>
        <v>70</v>
      </c>
      <c r="S99" s="49">
        <f t="shared" ref="S99:S100" si="553">SUM(C99, G99, K99, O99)</f>
        <v>291</v>
      </c>
      <c r="T99" s="49">
        <f t="shared" ref="T99:T100" si="554">SUM(D99, H99, L99, P99)</f>
        <v>143</v>
      </c>
      <c r="U99" s="49">
        <f t="shared" ref="U99:U100" si="555">SUM(E99, I99, M99, Q99)</f>
        <v>392</v>
      </c>
      <c r="V99" s="49">
        <f t="shared" ref="V99:V100" si="556">SUM(S99:U99)</f>
        <v>826</v>
      </c>
    </row>
    <row r="100" spans="1:22" ht="27.9" customHeight="1" thickBot="1" x14ac:dyDescent="0.25">
      <c r="A100" s="106"/>
      <c r="B100" s="108"/>
      <c r="C100" s="52"/>
      <c r="D100" s="52"/>
      <c r="E100" s="52"/>
      <c r="F100" s="51">
        <f t="shared" si="550"/>
        <v>0</v>
      </c>
      <c r="G100" s="3">
        <v>98</v>
      </c>
      <c r="H100" s="3">
        <v>59</v>
      </c>
      <c r="I100" s="3">
        <v>129</v>
      </c>
      <c r="J100" s="20">
        <f>SUM(G100:I100)</f>
        <v>286</v>
      </c>
      <c r="K100" s="47">
        <v>175</v>
      </c>
      <c r="L100" s="47">
        <v>85</v>
      </c>
      <c r="M100" s="47">
        <v>228</v>
      </c>
      <c r="N100" s="46">
        <f t="shared" si="551"/>
        <v>488</v>
      </c>
      <c r="O100" s="52">
        <v>24</v>
      </c>
      <c r="P100" s="52">
        <v>3</v>
      </c>
      <c r="Q100" s="52">
        <v>43</v>
      </c>
      <c r="R100" s="51">
        <f t="shared" si="552"/>
        <v>70</v>
      </c>
      <c r="S100" s="49">
        <f t="shared" si="553"/>
        <v>297</v>
      </c>
      <c r="T100" s="49">
        <f t="shared" si="554"/>
        <v>147</v>
      </c>
      <c r="U100" s="49">
        <f t="shared" si="555"/>
        <v>400</v>
      </c>
      <c r="V100" s="49">
        <f t="shared" si="556"/>
        <v>844</v>
      </c>
    </row>
    <row r="101" spans="1:22" ht="12.75" customHeight="1" thickBot="1" x14ac:dyDescent="0.25">
      <c r="A101" s="22"/>
      <c r="B101" s="23" t="s">
        <v>57</v>
      </c>
      <c r="C101" s="24"/>
      <c r="D101" s="24"/>
      <c r="E101" s="24"/>
      <c r="F101" s="24"/>
      <c r="G101" s="24"/>
      <c r="H101" s="24"/>
      <c r="I101" s="24"/>
      <c r="J101" s="25"/>
      <c r="K101" s="24"/>
      <c r="L101" s="24"/>
      <c r="M101" s="24"/>
      <c r="N101" s="24"/>
      <c r="O101" s="24"/>
      <c r="P101" s="24"/>
      <c r="Q101" s="24"/>
      <c r="R101" s="24"/>
      <c r="S101" s="24"/>
      <c r="T101" s="24"/>
      <c r="U101" s="24"/>
      <c r="V101" s="26"/>
    </row>
    <row r="102" spans="1:22" ht="33" customHeight="1" x14ac:dyDescent="0.2">
      <c r="A102" s="109" t="s">
        <v>47</v>
      </c>
      <c r="B102" s="110" t="s">
        <v>91</v>
      </c>
      <c r="C102" s="50">
        <f t="shared" ref="C102:J102" si="557">(C103/C104)</f>
        <v>0.73529411764705888</v>
      </c>
      <c r="D102" s="50">
        <f t="shared" si="557"/>
        <v>0.6</v>
      </c>
      <c r="E102" s="50">
        <f t="shared" si="557"/>
        <v>0.85882352941176465</v>
      </c>
      <c r="F102" s="50">
        <f t="shared" si="557"/>
        <v>0.81451612903225812</v>
      </c>
      <c r="G102" s="58">
        <f t="shared" si="557"/>
        <v>0.89873417721518989</v>
      </c>
      <c r="H102" s="58" t="e">
        <f t="shared" si="557"/>
        <v>#DIV/0!</v>
      </c>
      <c r="I102" s="58">
        <f t="shared" si="557"/>
        <v>0.96226415094339623</v>
      </c>
      <c r="J102" s="58">
        <f t="shared" si="557"/>
        <v>0.93513513513513513</v>
      </c>
      <c r="K102" s="45">
        <f t="shared" ref="K102" si="558">(K103/K104)</f>
        <v>0.94444444444444442</v>
      </c>
      <c r="L102" s="45">
        <f t="shared" ref="L102" si="559">(L103/L104)</f>
        <v>0.83823529411764708</v>
      </c>
      <c r="M102" s="45">
        <f t="shared" ref="M102:N102" si="560">(M103/M104)</f>
        <v>0.9375</v>
      </c>
      <c r="N102" s="45">
        <f t="shared" si="560"/>
        <v>0.90109890109890112</v>
      </c>
      <c r="O102" s="50">
        <f t="shared" ref="O102" si="561">(O103/O104)</f>
        <v>0.97590361445783136</v>
      </c>
      <c r="P102" s="50">
        <f t="shared" ref="P102" si="562">(P103/P104)</f>
        <v>0.86486486486486491</v>
      </c>
      <c r="Q102" s="50">
        <f t="shared" ref="Q102" si="563">(Q103/Q104)</f>
        <v>0.91150442477876104</v>
      </c>
      <c r="R102" s="50">
        <f t="shared" ref="R102" si="564">(R103/R104)</f>
        <v>0.93201133144475923</v>
      </c>
      <c r="S102" s="48">
        <f t="shared" ref="S102" si="565">(S103/S104)</f>
        <v>0.92592592592592593</v>
      </c>
      <c r="T102" s="48">
        <f t="shared" ref="T102" si="566">(T103/T104)</f>
        <v>0.84353741496598644</v>
      </c>
      <c r="U102" s="48">
        <f t="shared" ref="U102" si="567">(U103/U104)</f>
        <v>0.92</v>
      </c>
      <c r="V102" s="48">
        <f t="shared" ref="V102" si="568">(V103/V104)</f>
        <v>0.90876777251184837</v>
      </c>
    </row>
    <row r="103" spans="1:22" ht="34.5" customHeight="1" x14ac:dyDescent="0.2">
      <c r="A103" s="105"/>
      <c r="B103" s="107"/>
      <c r="C103" s="51">
        <v>25</v>
      </c>
      <c r="D103" s="51">
        <v>3</v>
      </c>
      <c r="E103" s="51">
        <v>73</v>
      </c>
      <c r="F103" s="51">
        <f t="shared" ref="F103:F104" si="569">SUM(C103:E103)</f>
        <v>101</v>
      </c>
      <c r="G103" s="59">
        <v>71</v>
      </c>
      <c r="H103" s="59">
        <v>0</v>
      </c>
      <c r="I103" s="59">
        <v>102</v>
      </c>
      <c r="J103" s="59">
        <f t="shared" ref="J103:J104" si="570">SUM(G103:I103)</f>
        <v>173</v>
      </c>
      <c r="K103" s="46">
        <v>17</v>
      </c>
      <c r="L103" s="46">
        <v>57</v>
      </c>
      <c r="M103" s="46">
        <v>90</v>
      </c>
      <c r="N103" s="46">
        <f t="shared" ref="N103:N104" si="571">SUM(K103:M103)</f>
        <v>164</v>
      </c>
      <c r="O103" s="51">
        <v>162</v>
      </c>
      <c r="P103" s="51">
        <v>64</v>
      </c>
      <c r="Q103" s="51">
        <v>103</v>
      </c>
      <c r="R103" s="51">
        <f t="shared" ref="R103:R104" si="572">SUM(O103:Q103)</f>
        <v>329</v>
      </c>
      <c r="S103" s="49">
        <f t="shared" ref="S103:S104" si="573">SUM(C103, G103, K103, O103)</f>
        <v>275</v>
      </c>
      <c r="T103" s="49">
        <f t="shared" ref="T103:T104" si="574">SUM(D103, H103, L103, P103)</f>
        <v>124</v>
      </c>
      <c r="U103" s="49">
        <f t="shared" ref="U103:U104" si="575">SUM(E103, I103, M103, Q103)</f>
        <v>368</v>
      </c>
      <c r="V103" s="49">
        <f t="shared" ref="V103:V104" si="576">SUM(S103:U103)</f>
        <v>767</v>
      </c>
    </row>
    <row r="104" spans="1:22" ht="35.25" customHeight="1" thickBot="1" x14ac:dyDescent="0.25">
      <c r="A104" s="106"/>
      <c r="B104" s="108"/>
      <c r="C104" s="52">
        <v>34</v>
      </c>
      <c r="D104" s="52">
        <v>5</v>
      </c>
      <c r="E104" s="52">
        <v>85</v>
      </c>
      <c r="F104" s="51">
        <f t="shared" si="569"/>
        <v>124</v>
      </c>
      <c r="G104" s="60">
        <v>79</v>
      </c>
      <c r="H104" s="60">
        <v>0</v>
      </c>
      <c r="I104" s="60">
        <v>106</v>
      </c>
      <c r="J104" s="59">
        <f t="shared" si="570"/>
        <v>185</v>
      </c>
      <c r="K104" s="47">
        <v>18</v>
      </c>
      <c r="L104" s="47">
        <v>68</v>
      </c>
      <c r="M104" s="47">
        <v>96</v>
      </c>
      <c r="N104" s="46">
        <f t="shared" si="571"/>
        <v>182</v>
      </c>
      <c r="O104" s="52">
        <v>166</v>
      </c>
      <c r="P104" s="52">
        <v>74</v>
      </c>
      <c r="Q104" s="52">
        <v>113</v>
      </c>
      <c r="R104" s="51">
        <f t="shared" si="572"/>
        <v>353</v>
      </c>
      <c r="S104" s="49">
        <f t="shared" si="573"/>
        <v>297</v>
      </c>
      <c r="T104" s="49">
        <f t="shared" si="574"/>
        <v>147</v>
      </c>
      <c r="U104" s="49">
        <f t="shared" si="575"/>
        <v>400</v>
      </c>
      <c r="V104" s="49">
        <f t="shared" si="576"/>
        <v>844</v>
      </c>
    </row>
    <row r="105" spans="1:22" ht="29.25" customHeight="1" x14ac:dyDescent="0.2">
      <c r="A105" s="109" t="s">
        <v>42</v>
      </c>
      <c r="B105" s="110" t="s">
        <v>92</v>
      </c>
      <c r="C105" s="50" t="e">
        <f t="shared" ref="C105:J105" si="577">(C106/C107)</f>
        <v>#DIV/0!</v>
      </c>
      <c r="D105" s="50">
        <f t="shared" si="577"/>
        <v>1</v>
      </c>
      <c r="E105" s="50">
        <f t="shared" si="577"/>
        <v>0.91044776119402981</v>
      </c>
      <c r="F105" s="50">
        <f t="shared" si="577"/>
        <v>0.91304347826086951</v>
      </c>
      <c r="G105" s="58" t="e">
        <f t="shared" si="577"/>
        <v>#DIV/0!</v>
      </c>
      <c r="H105" s="58" t="e">
        <f t="shared" si="577"/>
        <v>#DIV/0!</v>
      </c>
      <c r="I105" s="58">
        <f t="shared" si="577"/>
        <v>0.97435897435897434</v>
      </c>
      <c r="J105" s="58">
        <f t="shared" si="577"/>
        <v>0.97435897435897434</v>
      </c>
      <c r="K105" s="45" t="e">
        <f t="shared" ref="K105" si="578">(K106/K107)</f>
        <v>#DIV/0!</v>
      </c>
      <c r="L105" s="45">
        <f t="shared" ref="L105" si="579">(L106/L107)</f>
        <v>1</v>
      </c>
      <c r="M105" s="45">
        <f t="shared" ref="M105:N105" si="580">(M106/M107)</f>
        <v>0.91139240506329111</v>
      </c>
      <c r="N105" s="45">
        <f t="shared" si="580"/>
        <v>0.9363636363636364</v>
      </c>
      <c r="O105" s="50" t="e">
        <f t="shared" ref="O105" si="581">(O106/O107)</f>
        <v>#DIV/0!</v>
      </c>
      <c r="P105" s="50">
        <f t="shared" ref="P105" si="582">(P106/P107)</f>
        <v>0.95945945945945943</v>
      </c>
      <c r="Q105" s="50">
        <f t="shared" ref="Q105" si="583">(Q106/Q107)</f>
        <v>0.96460176991150437</v>
      </c>
      <c r="R105" s="50">
        <f t="shared" ref="R105" si="584">(R106/R107)</f>
        <v>0.96256684491978606</v>
      </c>
      <c r="S105" s="48" t="e">
        <f t="shared" ref="S105" si="585">(S106/S107)</f>
        <v>#DIV/0!</v>
      </c>
      <c r="T105" s="48">
        <f t="shared" ref="T105" si="586">(T106/T107)</f>
        <v>0.9719626168224299</v>
      </c>
      <c r="U105" s="48">
        <f t="shared" ref="U105" si="587">(U106/U107)</f>
        <v>0.94362017804154308</v>
      </c>
      <c r="V105" s="48">
        <f t="shared" ref="V105" si="588">(V106/V107)</f>
        <v>0.9504504504504504</v>
      </c>
    </row>
    <row r="106" spans="1:22" ht="29.25" customHeight="1" x14ac:dyDescent="0.2">
      <c r="A106" s="105"/>
      <c r="B106" s="107"/>
      <c r="C106" s="51">
        <v>0</v>
      </c>
      <c r="D106" s="51">
        <v>2</v>
      </c>
      <c r="E106" s="51">
        <v>61</v>
      </c>
      <c r="F106" s="51">
        <f t="shared" ref="F106:F107" si="589">SUM(C106:E106)</f>
        <v>63</v>
      </c>
      <c r="G106" s="59">
        <v>0</v>
      </c>
      <c r="H106" s="59">
        <v>0</v>
      </c>
      <c r="I106" s="59">
        <v>76</v>
      </c>
      <c r="J106" s="59">
        <f t="shared" ref="J106:J107" si="590">SUM(G106:I106)</f>
        <v>76</v>
      </c>
      <c r="K106" s="46">
        <v>0</v>
      </c>
      <c r="L106" s="46">
        <v>31</v>
      </c>
      <c r="M106" s="46">
        <v>72</v>
      </c>
      <c r="N106" s="46">
        <f t="shared" ref="N106:N107" si="591">SUM(K106:M106)</f>
        <v>103</v>
      </c>
      <c r="O106" s="51">
        <v>0</v>
      </c>
      <c r="P106" s="51">
        <v>71</v>
      </c>
      <c r="Q106" s="51">
        <v>109</v>
      </c>
      <c r="R106" s="51">
        <f t="shared" ref="R106:R107" si="592">SUM(O106:Q106)</f>
        <v>180</v>
      </c>
      <c r="S106" s="49">
        <f t="shared" ref="S106:S107" si="593">SUM(C106, G106, K106, O106)</f>
        <v>0</v>
      </c>
      <c r="T106" s="49">
        <f t="shared" ref="T106:T107" si="594">SUM(D106, H106, L106, P106)</f>
        <v>104</v>
      </c>
      <c r="U106" s="49">
        <f t="shared" ref="U106:U107" si="595">SUM(E106, I106, M106, Q106)</f>
        <v>318</v>
      </c>
      <c r="V106" s="49">
        <f t="shared" ref="V106:V107" si="596">SUM(S106:U106)</f>
        <v>422</v>
      </c>
    </row>
    <row r="107" spans="1:22" ht="30.75" customHeight="1" thickBot="1" x14ac:dyDescent="0.25">
      <c r="A107" s="106"/>
      <c r="B107" s="108"/>
      <c r="C107" s="52">
        <v>0</v>
      </c>
      <c r="D107" s="52">
        <v>2</v>
      </c>
      <c r="E107" s="52">
        <v>67</v>
      </c>
      <c r="F107" s="51">
        <f t="shared" si="589"/>
        <v>69</v>
      </c>
      <c r="G107" s="60">
        <v>0</v>
      </c>
      <c r="H107" s="60">
        <v>0</v>
      </c>
      <c r="I107" s="60">
        <v>78</v>
      </c>
      <c r="J107" s="59">
        <f t="shared" si="590"/>
        <v>78</v>
      </c>
      <c r="K107" s="47">
        <v>0</v>
      </c>
      <c r="L107" s="47">
        <v>31</v>
      </c>
      <c r="M107" s="47">
        <v>79</v>
      </c>
      <c r="N107" s="46">
        <f t="shared" si="591"/>
        <v>110</v>
      </c>
      <c r="O107" s="52">
        <v>0</v>
      </c>
      <c r="P107" s="52">
        <v>74</v>
      </c>
      <c r="Q107" s="52">
        <v>113</v>
      </c>
      <c r="R107" s="51">
        <f t="shared" si="592"/>
        <v>187</v>
      </c>
      <c r="S107" s="49">
        <f t="shared" si="593"/>
        <v>0</v>
      </c>
      <c r="T107" s="49">
        <f t="shared" si="594"/>
        <v>107</v>
      </c>
      <c r="U107" s="49">
        <f t="shared" si="595"/>
        <v>337</v>
      </c>
      <c r="V107" s="49">
        <f t="shared" si="596"/>
        <v>444</v>
      </c>
    </row>
    <row r="108" spans="1:22" ht="29.25" customHeight="1" x14ac:dyDescent="0.2">
      <c r="A108" s="109" t="s">
        <v>24</v>
      </c>
      <c r="B108" s="110" t="s">
        <v>93</v>
      </c>
      <c r="C108" s="50">
        <f t="shared" ref="C108:J108" si="597">(C109/C110)</f>
        <v>0.88235294117647056</v>
      </c>
      <c r="D108" s="50">
        <f t="shared" si="597"/>
        <v>1</v>
      </c>
      <c r="E108" s="50">
        <f t="shared" si="597"/>
        <v>0.92941176470588238</v>
      </c>
      <c r="F108" s="50">
        <f t="shared" si="597"/>
        <v>0.91935483870967738</v>
      </c>
      <c r="G108" s="58">
        <f t="shared" si="597"/>
        <v>0.97468354430379744</v>
      </c>
      <c r="H108" s="58" t="e">
        <f t="shared" si="597"/>
        <v>#DIV/0!</v>
      </c>
      <c r="I108" s="58">
        <f t="shared" si="597"/>
        <v>0.96226415094339623</v>
      </c>
      <c r="J108" s="58">
        <f t="shared" si="597"/>
        <v>0.96756756756756757</v>
      </c>
      <c r="K108" s="45">
        <f t="shared" ref="K108" si="598">(K109/K110)</f>
        <v>0.94444444444444442</v>
      </c>
      <c r="L108" s="45">
        <f t="shared" ref="L108" si="599">(L109/L110)</f>
        <v>1</v>
      </c>
      <c r="M108" s="45">
        <f t="shared" ref="M108:N108" si="600">(M109/M110)</f>
        <v>0.94791666666666663</v>
      </c>
      <c r="N108" s="45">
        <f t="shared" si="600"/>
        <v>0.96703296703296704</v>
      </c>
      <c r="O108" s="50">
        <f t="shared" ref="O108" si="601">(O109/O110)</f>
        <v>0.98192771084337349</v>
      </c>
      <c r="P108" s="50">
        <f t="shared" ref="P108" si="602">(P109/P110)</f>
        <v>0.98648648648648651</v>
      </c>
      <c r="Q108" s="50">
        <f t="shared" ref="Q108" si="603">(Q109/Q110)</f>
        <v>0.98230088495575218</v>
      </c>
      <c r="R108" s="50">
        <f t="shared" ref="R108" si="604">(R109/R110)</f>
        <v>0.98300283286118983</v>
      </c>
      <c r="S108" s="48">
        <f t="shared" ref="S108" si="605">(S109/S110)</f>
        <v>0.96632996632996637</v>
      </c>
      <c r="T108" s="48">
        <f t="shared" ref="T108" si="606">(T109/T110)</f>
        <v>0.99319727891156462</v>
      </c>
      <c r="U108" s="48">
        <f t="shared" ref="U108" si="607">(U109/U110)</f>
        <v>0.95750000000000002</v>
      </c>
      <c r="V108" s="48">
        <f t="shared" ref="V108" si="608">(V109/V110)</f>
        <v>0.96682464454976302</v>
      </c>
    </row>
    <row r="109" spans="1:22" ht="30.75" customHeight="1" x14ac:dyDescent="0.2">
      <c r="A109" s="105"/>
      <c r="B109" s="107"/>
      <c r="C109" s="51">
        <v>30</v>
      </c>
      <c r="D109" s="51">
        <v>5</v>
      </c>
      <c r="E109" s="51">
        <v>79</v>
      </c>
      <c r="F109" s="51">
        <f t="shared" ref="F109:F110" si="609">SUM(C109:E109)</f>
        <v>114</v>
      </c>
      <c r="G109" s="59">
        <v>77</v>
      </c>
      <c r="H109" s="59">
        <v>0</v>
      </c>
      <c r="I109" s="59">
        <v>102</v>
      </c>
      <c r="J109" s="59">
        <f t="shared" ref="J109:J110" si="610">SUM(G109:I109)</f>
        <v>179</v>
      </c>
      <c r="K109" s="46">
        <v>17</v>
      </c>
      <c r="L109" s="46">
        <v>68</v>
      </c>
      <c r="M109" s="46">
        <v>91</v>
      </c>
      <c r="N109" s="46">
        <f t="shared" ref="N109:N110" si="611">SUM(K109:M109)</f>
        <v>176</v>
      </c>
      <c r="O109" s="51">
        <v>163</v>
      </c>
      <c r="P109" s="51">
        <v>73</v>
      </c>
      <c r="Q109" s="51">
        <v>111</v>
      </c>
      <c r="R109" s="51">
        <f t="shared" ref="R109:R110" si="612">SUM(O109:Q109)</f>
        <v>347</v>
      </c>
      <c r="S109" s="49">
        <f t="shared" ref="S109:S110" si="613">SUM(C109, G109, K109, O109)</f>
        <v>287</v>
      </c>
      <c r="T109" s="49">
        <f t="shared" ref="T109:T110" si="614">SUM(D109, H109, L109, P109)</f>
        <v>146</v>
      </c>
      <c r="U109" s="49">
        <f t="shared" ref="U109:U110" si="615">SUM(E109, I109, M109, Q109)</f>
        <v>383</v>
      </c>
      <c r="V109" s="49">
        <f t="shared" ref="V109:V110" si="616">SUM(S109:U109)</f>
        <v>816</v>
      </c>
    </row>
    <row r="110" spans="1:22" ht="30.75" customHeight="1" thickBot="1" x14ac:dyDescent="0.25">
      <c r="A110" s="106"/>
      <c r="B110" s="108"/>
      <c r="C110" s="52">
        <v>34</v>
      </c>
      <c r="D110" s="52">
        <v>5</v>
      </c>
      <c r="E110" s="52">
        <v>85</v>
      </c>
      <c r="F110" s="51">
        <f t="shared" si="609"/>
        <v>124</v>
      </c>
      <c r="G110" s="60">
        <v>79</v>
      </c>
      <c r="H110" s="60">
        <v>0</v>
      </c>
      <c r="I110" s="60">
        <v>106</v>
      </c>
      <c r="J110" s="59">
        <f t="shared" si="610"/>
        <v>185</v>
      </c>
      <c r="K110" s="47">
        <v>18</v>
      </c>
      <c r="L110" s="47">
        <v>68</v>
      </c>
      <c r="M110" s="47">
        <v>96</v>
      </c>
      <c r="N110" s="46">
        <f t="shared" si="611"/>
        <v>182</v>
      </c>
      <c r="O110" s="52">
        <v>166</v>
      </c>
      <c r="P110" s="52">
        <v>74</v>
      </c>
      <c r="Q110" s="52">
        <v>113</v>
      </c>
      <c r="R110" s="51">
        <f t="shared" si="612"/>
        <v>353</v>
      </c>
      <c r="S110" s="49">
        <f t="shared" si="613"/>
        <v>297</v>
      </c>
      <c r="T110" s="49">
        <f t="shared" si="614"/>
        <v>147</v>
      </c>
      <c r="U110" s="49">
        <f t="shared" si="615"/>
        <v>400</v>
      </c>
      <c r="V110" s="49">
        <f t="shared" si="616"/>
        <v>844</v>
      </c>
    </row>
    <row r="111" spans="1:22" ht="27.9" customHeight="1" x14ac:dyDescent="0.2">
      <c r="A111" s="109" t="s">
        <v>25</v>
      </c>
      <c r="B111" s="110" t="s">
        <v>94</v>
      </c>
      <c r="C111" s="29"/>
      <c r="D111" s="50" t="e">
        <f t="shared" ref="D111:F111" si="617">(D112/D113)</f>
        <v>#DIV/0!</v>
      </c>
      <c r="E111" s="50">
        <f t="shared" si="617"/>
        <v>1</v>
      </c>
      <c r="F111" s="50">
        <f t="shared" si="617"/>
        <v>1</v>
      </c>
      <c r="G111" s="32"/>
      <c r="H111" s="58" t="e">
        <f t="shared" ref="H111:J111" si="618">(H112/H113)</f>
        <v>#DIV/0!</v>
      </c>
      <c r="I111" s="58" t="e">
        <f t="shared" si="618"/>
        <v>#DIV/0!</v>
      </c>
      <c r="J111" s="58" t="e">
        <f t="shared" si="618"/>
        <v>#DIV/0!</v>
      </c>
      <c r="K111" s="33"/>
      <c r="L111" s="45" t="e">
        <f t="shared" ref="L111" si="619">(L112/L113)</f>
        <v>#DIV/0!</v>
      </c>
      <c r="M111" s="45" t="e">
        <f t="shared" ref="M111:N111" si="620">(M112/M113)</f>
        <v>#DIV/0!</v>
      </c>
      <c r="N111" s="45" t="e">
        <f t="shared" si="620"/>
        <v>#DIV/0!</v>
      </c>
      <c r="O111" s="34"/>
      <c r="P111" s="50" t="e">
        <f t="shared" ref="P111" si="621">(P112/P113)</f>
        <v>#DIV/0!</v>
      </c>
      <c r="Q111" s="50" t="e">
        <f t="shared" ref="Q111" si="622">(Q112/Q113)</f>
        <v>#DIV/0!</v>
      </c>
      <c r="R111" s="50" t="e">
        <f t="shared" ref="R111" si="623">(R112/R113)</f>
        <v>#DIV/0!</v>
      </c>
      <c r="S111" s="35"/>
      <c r="T111" s="48" t="e">
        <f t="shared" ref="T111" si="624">(T112/T113)</f>
        <v>#DIV/0!</v>
      </c>
      <c r="U111" s="48">
        <f t="shared" ref="U111" si="625">(U112/U113)</f>
        <v>1</v>
      </c>
      <c r="V111" s="48">
        <f t="shared" ref="V111" si="626">(V112/V113)</f>
        <v>1</v>
      </c>
    </row>
    <row r="112" spans="1:22" ht="27.9" customHeight="1" x14ac:dyDescent="0.2">
      <c r="A112" s="105"/>
      <c r="B112" s="107"/>
      <c r="C112" s="4"/>
      <c r="D112" s="51">
        <v>0</v>
      </c>
      <c r="E112" s="51">
        <v>94</v>
      </c>
      <c r="F112" s="51">
        <f t="shared" ref="F112:F113" si="627">SUM(C112:E112)</f>
        <v>94</v>
      </c>
      <c r="G112" s="4"/>
      <c r="H112" s="59"/>
      <c r="I112" s="59"/>
      <c r="J112" s="59">
        <f t="shared" ref="J112:J113" si="628">SUM(G112:I112)</f>
        <v>0</v>
      </c>
      <c r="K112" s="15"/>
      <c r="L112" s="46"/>
      <c r="M112" s="46"/>
      <c r="N112" s="46">
        <f t="shared" ref="N112:N113" si="629">SUM(K112:M112)</f>
        <v>0</v>
      </c>
      <c r="O112" s="16"/>
      <c r="P112" s="51"/>
      <c r="Q112" s="51"/>
      <c r="R112" s="51">
        <f t="shared" ref="R112:R113" si="630">SUM(O112:Q112)</f>
        <v>0</v>
      </c>
      <c r="S112" s="15"/>
      <c r="T112" s="49">
        <f t="shared" ref="T112:T113" si="631">SUM(D112, H112, L112, P112)</f>
        <v>0</v>
      </c>
      <c r="U112" s="49">
        <f t="shared" ref="U112:U113" si="632">SUM(E112, I112, M112, Q112)</f>
        <v>94</v>
      </c>
      <c r="V112" s="49">
        <f t="shared" ref="V112:V113" si="633">SUM(S112:U112)</f>
        <v>94</v>
      </c>
    </row>
    <row r="113" spans="1:22" ht="27.9" customHeight="1" thickBot="1" x14ac:dyDescent="0.25">
      <c r="A113" s="106"/>
      <c r="B113" s="108"/>
      <c r="C113" s="30"/>
      <c r="D113" s="52">
        <v>0</v>
      </c>
      <c r="E113" s="52">
        <v>94</v>
      </c>
      <c r="F113" s="51">
        <f t="shared" si="627"/>
        <v>94</v>
      </c>
      <c r="G113" s="30"/>
      <c r="H113" s="60"/>
      <c r="I113" s="60"/>
      <c r="J113" s="59">
        <f t="shared" si="628"/>
        <v>0</v>
      </c>
      <c r="K113" s="31"/>
      <c r="L113" s="47"/>
      <c r="M113" s="47"/>
      <c r="N113" s="46">
        <f t="shared" si="629"/>
        <v>0</v>
      </c>
      <c r="O113" s="31"/>
      <c r="P113" s="52"/>
      <c r="Q113" s="52"/>
      <c r="R113" s="51">
        <f t="shared" si="630"/>
        <v>0</v>
      </c>
      <c r="S113" s="31"/>
      <c r="T113" s="49">
        <f t="shared" si="631"/>
        <v>0</v>
      </c>
      <c r="U113" s="49">
        <f t="shared" si="632"/>
        <v>94</v>
      </c>
      <c r="V113" s="49">
        <f t="shared" si="633"/>
        <v>94</v>
      </c>
    </row>
    <row r="114" spans="1:22" ht="31.5" customHeight="1" x14ac:dyDescent="0.2">
      <c r="A114" s="109" t="s">
        <v>48</v>
      </c>
      <c r="B114" s="114" t="s">
        <v>95</v>
      </c>
      <c r="C114" s="50">
        <f t="shared" ref="C114:J114" si="634">(C115/C116)</f>
        <v>1</v>
      </c>
      <c r="D114" s="50">
        <f t="shared" si="634"/>
        <v>1</v>
      </c>
      <c r="E114" s="50">
        <f t="shared" si="634"/>
        <v>1</v>
      </c>
      <c r="F114" s="50">
        <f t="shared" si="634"/>
        <v>1</v>
      </c>
      <c r="G114" s="58">
        <f t="shared" si="634"/>
        <v>0.810126582278481</v>
      </c>
      <c r="H114" s="58" t="e">
        <f t="shared" si="634"/>
        <v>#DIV/0!</v>
      </c>
      <c r="I114" s="58">
        <f t="shared" si="634"/>
        <v>0.92452830188679247</v>
      </c>
      <c r="J114" s="58">
        <f t="shared" si="634"/>
        <v>0.87567567567567572</v>
      </c>
      <c r="K114" s="45">
        <f t="shared" ref="K114" si="635">(K115/K116)</f>
        <v>1</v>
      </c>
      <c r="L114" s="45">
        <f t="shared" ref="L114" si="636">(L115/L116)</f>
        <v>0.8</v>
      </c>
      <c r="M114" s="45">
        <f t="shared" ref="M114:N114" si="637">(M115/M116)</f>
        <v>0.94936708860759489</v>
      </c>
      <c r="N114" s="45">
        <f t="shared" si="637"/>
        <v>0.91240875912408759</v>
      </c>
      <c r="O114" s="50" t="e">
        <f t="shared" ref="O114" si="638">(O115/O116)</f>
        <v>#DIV/0!</v>
      </c>
      <c r="P114" s="50">
        <f t="shared" ref="P114" si="639">(P115/P116)</f>
        <v>0.91044776119402981</v>
      </c>
      <c r="Q114" s="50">
        <f t="shared" ref="Q114" si="640">(Q115/Q116)</f>
        <v>1</v>
      </c>
      <c r="R114" s="50">
        <f t="shared" ref="R114" si="641">(R115/R116)</f>
        <v>0.94915254237288138</v>
      </c>
      <c r="S114" s="48">
        <f t="shared" ref="S114" si="642">(S115/S116)</f>
        <v>0.8854961832061069</v>
      </c>
      <c r="T114" s="48">
        <f t="shared" ref="T114" si="643">(T115/T116)</f>
        <v>0.875</v>
      </c>
      <c r="U114" s="48">
        <f t="shared" ref="U114" si="644">(U115/U116)</f>
        <v>0.95667870036101088</v>
      </c>
      <c r="V114" s="48">
        <f t="shared" ref="V114" si="645">(V115/V116)</f>
        <v>0.9211538461538461</v>
      </c>
    </row>
    <row r="115" spans="1:22" ht="31.5" customHeight="1" x14ac:dyDescent="0.2">
      <c r="A115" s="105"/>
      <c r="B115" s="117"/>
      <c r="C115" s="51">
        <v>34</v>
      </c>
      <c r="D115" s="51">
        <v>5</v>
      </c>
      <c r="E115" s="51">
        <v>41</v>
      </c>
      <c r="F115" s="51">
        <f t="shared" ref="F115:F116" si="646">SUM(C115:E115)</f>
        <v>80</v>
      </c>
      <c r="G115" s="59">
        <v>64</v>
      </c>
      <c r="H115" s="59">
        <v>0</v>
      </c>
      <c r="I115" s="59">
        <v>98</v>
      </c>
      <c r="J115" s="59">
        <f t="shared" ref="J115:J116" si="647">SUM(G115:I115)</f>
        <v>162</v>
      </c>
      <c r="K115" s="46">
        <v>18</v>
      </c>
      <c r="L115" s="46">
        <v>32</v>
      </c>
      <c r="M115" s="46">
        <v>75</v>
      </c>
      <c r="N115" s="46">
        <f t="shared" ref="N115:N116" si="648">SUM(K115:M115)</f>
        <v>125</v>
      </c>
      <c r="O115" s="51">
        <v>0</v>
      </c>
      <c r="P115" s="51">
        <v>61</v>
      </c>
      <c r="Q115" s="51">
        <v>51</v>
      </c>
      <c r="R115" s="51">
        <f t="shared" ref="R115:R116" si="649">SUM(O115:Q115)</f>
        <v>112</v>
      </c>
      <c r="S115" s="49">
        <f t="shared" ref="S115:S116" si="650">SUM(C115, G115, K115, O115)</f>
        <v>116</v>
      </c>
      <c r="T115" s="49">
        <f t="shared" ref="T115:T116" si="651">SUM(D115, H115, L115, P115)</f>
        <v>98</v>
      </c>
      <c r="U115" s="49">
        <f t="shared" ref="U115:U116" si="652">SUM(E115, I115, M115, Q115)</f>
        <v>265</v>
      </c>
      <c r="V115" s="49">
        <f t="shared" ref="V115:V116" si="653">SUM(S115:U115)</f>
        <v>479</v>
      </c>
    </row>
    <row r="116" spans="1:22" ht="30.75" customHeight="1" thickBot="1" x14ac:dyDescent="0.25">
      <c r="A116" s="106"/>
      <c r="B116" s="118"/>
      <c r="C116" s="67">
        <v>34</v>
      </c>
      <c r="D116" s="67">
        <v>5</v>
      </c>
      <c r="E116" s="52">
        <v>41</v>
      </c>
      <c r="F116" s="51">
        <f t="shared" si="646"/>
        <v>80</v>
      </c>
      <c r="G116" s="60">
        <v>79</v>
      </c>
      <c r="H116" s="60">
        <v>0</v>
      </c>
      <c r="I116" s="60">
        <v>106</v>
      </c>
      <c r="J116" s="59">
        <f t="shared" si="647"/>
        <v>185</v>
      </c>
      <c r="K116" s="47">
        <v>18</v>
      </c>
      <c r="L116" s="47">
        <v>40</v>
      </c>
      <c r="M116" s="47">
        <v>79</v>
      </c>
      <c r="N116" s="46">
        <f t="shared" si="648"/>
        <v>137</v>
      </c>
      <c r="O116" s="52">
        <v>0</v>
      </c>
      <c r="P116" s="52">
        <v>67</v>
      </c>
      <c r="Q116" s="52">
        <v>51</v>
      </c>
      <c r="R116" s="51">
        <f t="shared" si="649"/>
        <v>118</v>
      </c>
      <c r="S116" s="49">
        <f t="shared" si="650"/>
        <v>131</v>
      </c>
      <c r="T116" s="49">
        <f t="shared" si="651"/>
        <v>112</v>
      </c>
      <c r="U116" s="49">
        <f t="shared" si="652"/>
        <v>277</v>
      </c>
      <c r="V116" s="49">
        <f t="shared" si="653"/>
        <v>520</v>
      </c>
    </row>
    <row r="117" spans="1:22" ht="28.5" customHeight="1" x14ac:dyDescent="0.2">
      <c r="A117" s="109" t="s">
        <v>49</v>
      </c>
      <c r="B117" s="114" t="s">
        <v>96</v>
      </c>
      <c r="C117" s="80"/>
      <c r="D117" s="80"/>
      <c r="E117" s="50">
        <f t="shared" ref="E117:J117" si="654">(E118/E119)</f>
        <v>0.72413793103448276</v>
      </c>
      <c r="F117" s="50">
        <f t="shared" si="654"/>
        <v>0.72413793103448276</v>
      </c>
      <c r="G117" s="77"/>
      <c r="H117" s="77"/>
      <c r="I117" s="58">
        <f t="shared" si="654"/>
        <v>0.66666666666666663</v>
      </c>
      <c r="J117" s="58">
        <f t="shared" si="654"/>
        <v>0.66666666666666663</v>
      </c>
      <c r="K117" s="77"/>
      <c r="L117" s="77"/>
      <c r="M117" s="45">
        <f t="shared" ref="M117:N117" si="655">(M118/M119)</f>
        <v>0.49152542372881358</v>
      </c>
      <c r="N117" s="45">
        <f t="shared" si="655"/>
        <v>0.49152542372881358</v>
      </c>
      <c r="O117" s="77"/>
      <c r="P117" s="77"/>
      <c r="Q117" s="50">
        <f t="shared" ref="Q117" si="656">(Q118/Q119)</f>
        <v>0.70370370370370372</v>
      </c>
      <c r="R117" s="50">
        <f t="shared" ref="R117" si="657">(R118/R119)</f>
        <v>0.70370370370370372</v>
      </c>
      <c r="S117" s="77"/>
      <c r="T117" s="77"/>
      <c r="U117" s="48">
        <f t="shared" ref="U117" si="658">(U118/U119)</f>
        <v>0.65151515151515149</v>
      </c>
      <c r="V117" s="48">
        <f t="shared" ref="V117" si="659">(V118/V119)</f>
        <v>0.65151515151515149</v>
      </c>
    </row>
    <row r="118" spans="1:22" ht="36" customHeight="1" x14ac:dyDescent="0.2">
      <c r="A118" s="105"/>
      <c r="B118" s="117"/>
      <c r="C118" s="78"/>
      <c r="D118" s="78"/>
      <c r="E118" s="51">
        <v>42</v>
      </c>
      <c r="F118" s="51">
        <f t="shared" ref="F118:F119" si="660">SUM(C118:E118)</f>
        <v>42</v>
      </c>
      <c r="G118" s="78"/>
      <c r="H118" s="78"/>
      <c r="I118" s="59">
        <v>44</v>
      </c>
      <c r="J118" s="59">
        <f t="shared" ref="J118:J119" si="661">SUM(G118:I118)</f>
        <v>44</v>
      </c>
      <c r="K118" s="78"/>
      <c r="L118" s="78"/>
      <c r="M118" s="46">
        <v>29</v>
      </c>
      <c r="N118" s="46">
        <f t="shared" ref="N118:N119" si="662">SUM(K118:M118)</f>
        <v>29</v>
      </c>
      <c r="O118" s="78"/>
      <c r="P118" s="78"/>
      <c r="Q118" s="51">
        <v>57</v>
      </c>
      <c r="R118" s="51">
        <f t="shared" ref="R118:R119" si="663">SUM(O118:Q118)</f>
        <v>57</v>
      </c>
      <c r="S118" s="78"/>
      <c r="T118" s="78"/>
      <c r="U118" s="49">
        <f t="shared" ref="U118:U119" si="664">SUM(E118, I118, M118, Q118)</f>
        <v>172</v>
      </c>
      <c r="V118" s="49">
        <f t="shared" ref="V118:V119" si="665">SUM(S118:U118)</f>
        <v>172</v>
      </c>
    </row>
    <row r="119" spans="1:22" ht="38.25" customHeight="1" thickBot="1" x14ac:dyDescent="0.25">
      <c r="A119" s="106"/>
      <c r="B119" s="118"/>
      <c r="C119" s="79"/>
      <c r="D119" s="79"/>
      <c r="E119" s="52">
        <v>58</v>
      </c>
      <c r="F119" s="51">
        <f t="shared" si="660"/>
        <v>58</v>
      </c>
      <c r="G119" s="79"/>
      <c r="H119" s="79"/>
      <c r="I119" s="60">
        <v>66</v>
      </c>
      <c r="J119" s="59">
        <f t="shared" si="661"/>
        <v>66</v>
      </c>
      <c r="K119" s="79"/>
      <c r="L119" s="79"/>
      <c r="M119" s="47">
        <v>59</v>
      </c>
      <c r="N119" s="46">
        <f t="shared" si="662"/>
        <v>59</v>
      </c>
      <c r="O119" s="79"/>
      <c r="P119" s="79"/>
      <c r="Q119" s="52">
        <v>81</v>
      </c>
      <c r="R119" s="51">
        <f t="shared" si="663"/>
        <v>81</v>
      </c>
      <c r="S119" s="78"/>
      <c r="T119" s="78"/>
      <c r="U119" s="49">
        <f t="shared" si="664"/>
        <v>264</v>
      </c>
      <c r="V119" s="49">
        <f t="shared" si="665"/>
        <v>264</v>
      </c>
    </row>
    <row r="120" spans="1:22" ht="12" customHeight="1" thickBot="1" x14ac:dyDescent="0.25">
      <c r="A120" s="22"/>
      <c r="B120" s="23" t="s">
        <v>0</v>
      </c>
      <c r="C120" s="24"/>
      <c r="D120" s="24"/>
      <c r="E120" s="24"/>
      <c r="F120" s="24"/>
      <c r="G120" s="24"/>
      <c r="H120" s="24"/>
      <c r="I120" s="24"/>
      <c r="J120" s="25"/>
      <c r="K120" s="24"/>
      <c r="L120" s="24"/>
      <c r="M120" s="24"/>
      <c r="N120" s="24"/>
      <c r="O120" s="24"/>
      <c r="P120" s="24"/>
      <c r="Q120" s="24"/>
      <c r="R120" s="24"/>
      <c r="S120" s="24"/>
      <c r="T120" s="24"/>
      <c r="U120" s="24"/>
      <c r="V120" s="26"/>
    </row>
    <row r="121" spans="1:22" ht="27.9" customHeight="1" x14ac:dyDescent="0.2">
      <c r="A121" s="109" t="s">
        <v>98</v>
      </c>
      <c r="B121" s="110" t="s">
        <v>97</v>
      </c>
      <c r="C121" s="50">
        <f t="shared" ref="C121:J121" si="666">(C122/C123)</f>
        <v>1</v>
      </c>
      <c r="D121" s="50">
        <f t="shared" si="666"/>
        <v>1</v>
      </c>
      <c r="E121" s="50">
        <f t="shared" si="666"/>
        <v>1</v>
      </c>
      <c r="F121" s="50">
        <f t="shared" si="666"/>
        <v>1</v>
      </c>
      <c r="G121" s="58" t="e">
        <f t="shared" si="666"/>
        <v>#DIV/0!</v>
      </c>
      <c r="H121" s="58" t="e">
        <f t="shared" si="666"/>
        <v>#DIV/0!</v>
      </c>
      <c r="I121" s="58" t="e">
        <f t="shared" si="666"/>
        <v>#DIV/0!</v>
      </c>
      <c r="J121" s="58" t="e">
        <f t="shared" si="666"/>
        <v>#DIV/0!</v>
      </c>
      <c r="K121" s="45" t="e">
        <f t="shared" ref="K121" si="667">(K122/K123)</f>
        <v>#DIV/0!</v>
      </c>
      <c r="L121" s="45" t="e">
        <f t="shared" ref="L121" si="668">(L122/L123)</f>
        <v>#DIV/0!</v>
      </c>
      <c r="M121" s="45" t="e">
        <f t="shared" ref="M121:N121" si="669">(M122/M123)</f>
        <v>#DIV/0!</v>
      </c>
      <c r="N121" s="45" t="e">
        <f t="shared" si="669"/>
        <v>#DIV/0!</v>
      </c>
      <c r="O121" s="50" t="e">
        <f t="shared" ref="O121" si="670">(O122/O123)</f>
        <v>#DIV/0!</v>
      </c>
      <c r="P121" s="50" t="e">
        <f t="shared" ref="P121" si="671">(P122/P123)</f>
        <v>#DIV/0!</v>
      </c>
      <c r="Q121" s="50" t="e">
        <f t="shared" ref="Q121" si="672">(Q122/Q123)</f>
        <v>#DIV/0!</v>
      </c>
      <c r="R121" s="50" t="e">
        <f t="shared" ref="R121" si="673">(R122/R123)</f>
        <v>#DIV/0!</v>
      </c>
      <c r="S121" s="48">
        <f t="shared" ref="S121" si="674">(S122/S123)</f>
        <v>1</v>
      </c>
      <c r="T121" s="48">
        <f t="shared" ref="T121" si="675">(T122/T123)</f>
        <v>1</v>
      </c>
      <c r="U121" s="48">
        <f t="shared" ref="U121" si="676">(U122/U123)</f>
        <v>1</v>
      </c>
      <c r="V121" s="48">
        <f t="shared" ref="V121" si="677">(V122/V123)</f>
        <v>1</v>
      </c>
    </row>
    <row r="122" spans="1:22" ht="27.9" customHeight="1" x14ac:dyDescent="0.2">
      <c r="A122" s="105"/>
      <c r="B122" s="107"/>
      <c r="C122" s="51">
        <v>384</v>
      </c>
      <c r="D122" s="51">
        <v>383</v>
      </c>
      <c r="E122" s="51">
        <v>385</v>
      </c>
      <c r="F122" s="51">
        <f t="shared" ref="F122:F123" si="678">SUM(C122:E122)</f>
        <v>1152</v>
      </c>
      <c r="G122" s="59"/>
      <c r="H122" s="59"/>
      <c r="I122" s="59"/>
      <c r="J122" s="59">
        <f t="shared" ref="J122:J123" si="679">SUM(G122:I122)</f>
        <v>0</v>
      </c>
      <c r="K122" s="46"/>
      <c r="L122" s="46"/>
      <c r="M122" s="46"/>
      <c r="N122" s="46">
        <f t="shared" ref="N122:N123" si="680">SUM(K122:M122)</f>
        <v>0</v>
      </c>
      <c r="O122" s="51"/>
      <c r="P122" s="51"/>
      <c r="Q122" s="51"/>
      <c r="R122" s="51">
        <f t="shared" ref="R122:R123" si="681">SUM(O122:Q122)</f>
        <v>0</v>
      </c>
      <c r="S122" s="49">
        <f t="shared" ref="S122:S123" si="682">SUM(C122, G122, K122, O122)</f>
        <v>384</v>
      </c>
      <c r="T122" s="49">
        <f t="shared" ref="T122:T123" si="683">SUM(D122, H122, L122, P122)</f>
        <v>383</v>
      </c>
      <c r="U122" s="49">
        <f t="shared" ref="U122:U123" si="684">SUM(E122, I122, M122, Q122)</f>
        <v>385</v>
      </c>
      <c r="V122" s="49">
        <f t="shared" ref="V122:V123" si="685">SUM(S122:U122)</f>
        <v>1152</v>
      </c>
    </row>
    <row r="123" spans="1:22" ht="27.9" customHeight="1" thickBot="1" x14ac:dyDescent="0.25">
      <c r="A123" s="106"/>
      <c r="B123" s="108"/>
      <c r="C123" s="52">
        <v>384</v>
      </c>
      <c r="D123" s="52">
        <v>383</v>
      </c>
      <c r="E123" s="52">
        <v>385</v>
      </c>
      <c r="F123" s="51">
        <f t="shared" si="678"/>
        <v>1152</v>
      </c>
      <c r="G123" s="60"/>
      <c r="H123" s="60"/>
      <c r="I123" s="60"/>
      <c r="J123" s="59">
        <f t="shared" si="679"/>
        <v>0</v>
      </c>
      <c r="K123" s="47"/>
      <c r="L123" s="47"/>
      <c r="M123" s="47"/>
      <c r="N123" s="46">
        <f t="shared" si="680"/>
        <v>0</v>
      </c>
      <c r="O123" s="52"/>
      <c r="P123" s="52"/>
      <c r="Q123" s="52"/>
      <c r="R123" s="51">
        <f t="shared" si="681"/>
        <v>0</v>
      </c>
      <c r="S123" s="49">
        <f t="shared" si="682"/>
        <v>384</v>
      </c>
      <c r="T123" s="49">
        <f t="shared" si="683"/>
        <v>383</v>
      </c>
      <c r="U123" s="49">
        <f t="shared" si="684"/>
        <v>385</v>
      </c>
      <c r="V123" s="49">
        <f t="shared" si="685"/>
        <v>1152</v>
      </c>
    </row>
    <row r="124" spans="1:22" ht="27.9" customHeight="1" x14ac:dyDescent="0.2">
      <c r="A124" s="109" t="s">
        <v>100</v>
      </c>
      <c r="B124" s="110" t="s">
        <v>99</v>
      </c>
      <c r="C124" s="50">
        <f t="shared" ref="C124:J124" si="686">(C125/C126)</f>
        <v>0.99994849267492258</v>
      </c>
      <c r="D124" s="50">
        <f t="shared" si="686"/>
        <v>0.99961133887488873</v>
      </c>
      <c r="E124" s="50">
        <f t="shared" si="686"/>
        <v>0.99990733088977612</v>
      </c>
      <c r="F124" s="50">
        <f t="shared" si="686"/>
        <v>0.99990588776593237</v>
      </c>
      <c r="G124" s="58" t="e">
        <f t="shared" si="686"/>
        <v>#DIV/0!</v>
      </c>
      <c r="H124" s="58" t="e">
        <f t="shared" si="686"/>
        <v>#DIV/0!</v>
      </c>
      <c r="I124" s="58" t="e">
        <f t="shared" si="686"/>
        <v>#DIV/0!</v>
      </c>
      <c r="J124" s="58" t="e">
        <f t="shared" si="686"/>
        <v>#DIV/0!</v>
      </c>
      <c r="K124" s="45" t="e">
        <f t="shared" ref="K124" si="687">(K125/K126)</f>
        <v>#DIV/0!</v>
      </c>
      <c r="L124" s="45" t="e">
        <f t="shared" ref="L124" si="688">(L125/L126)</f>
        <v>#DIV/0!</v>
      </c>
      <c r="M124" s="45" t="e">
        <f t="shared" ref="M124:N124" si="689">(M125/M126)</f>
        <v>#DIV/0!</v>
      </c>
      <c r="N124" s="45" t="e">
        <f t="shared" si="689"/>
        <v>#DIV/0!</v>
      </c>
      <c r="O124" s="50" t="e">
        <f t="shared" ref="O124" si="690">(O125/O126)</f>
        <v>#DIV/0!</v>
      </c>
      <c r="P124" s="50" t="e">
        <f t="shared" ref="P124" si="691">(P125/P126)</f>
        <v>#DIV/0!</v>
      </c>
      <c r="Q124" s="50" t="e">
        <f t="shared" ref="Q124" si="692">(Q125/Q126)</f>
        <v>#DIV/0!</v>
      </c>
      <c r="R124" s="50" t="e">
        <f t="shared" ref="R124" si="693">(R125/R126)</f>
        <v>#DIV/0!</v>
      </c>
      <c r="S124" s="48">
        <f t="shared" ref="S124" si="694">(S125/S126)</f>
        <v>0.99994849267492258</v>
      </c>
      <c r="T124" s="48">
        <f t="shared" ref="T124" si="695">(T125/T126)</f>
        <v>0.99961133887488873</v>
      </c>
      <c r="U124" s="48">
        <f t="shared" ref="U124" si="696">(U125/U126)</f>
        <v>0.99990733088977612</v>
      </c>
      <c r="V124" s="48">
        <f t="shared" ref="V124" si="697">(V125/V126)</f>
        <v>0.99990588776593237</v>
      </c>
    </row>
    <row r="125" spans="1:22" ht="27.9" customHeight="1" x14ac:dyDescent="0.2">
      <c r="A125" s="105"/>
      <c r="B125" s="107"/>
      <c r="C125" s="51">
        <v>271792</v>
      </c>
      <c r="D125" s="51">
        <v>79730</v>
      </c>
      <c r="E125" s="51">
        <v>8254413</v>
      </c>
      <c r="F125" s="51">
        <f t="shared" ref="F125:F126" si="698">SUM(C125:E125)</f>
        <v>8605935</v>
      </c>
      <c r="G125" s="59"/>
      <c r="H125" s="59"/>
      <c r="I125" s="59"/>
      <c r="J125" s="59">
        <f t="shared" ref="J125:J126" si="699">SUM(G125:I125)</f>
        <v>0</v>
      </c>
      <c r="K125" s="46"/>
      <c r="L125" s="46"/>
      <c r="M125" s="46"/>
      <c r="N125" s="46">
        <f t="shared" ref="N125:N126" si="700">SUM(K125:M125)</f>
        <v>0</v>
      </c>
      <c r="O125" s="51"/>
      <c r="P125" s="51"/>
      <c r="Q125" s="51"/>
      <c r="R125" s="51">
        <f t="shared" ref="R125:R126" si="701">SUM(O125:Q125)</f>
        <v>0</v>
      </c>
      <c r="S125" s="49">
        <f t="shared" ref="S125:S126" si="702">SUM(C125, G125, K125, O125)</f>
        <v>271792</v>
      </c>
      <c r="T125" s="49">
        <f t="shared" ref="T125:T126" si="703">SUM(D125, H125, L125, P125)</f>
        <v>79730</v>
      </c>
      <c r="U125" s="49">
        <f t="shared" ref="U125:U126" si="704">SUM(E125, I125, M125, Q125)</f>
        <v>8254413</v>
      </c>
      <c r="V125" s="49">
        <f t="shared" ref="V125:V126" si="705">SUM(S125:U125)</f>
        <v>8605935</v>
      </c>
    </row>
    <row r="126" spans="1:22" ht="27.9" customHeight="1" thickBot="1" x14ac:dyDescent="0.25">
      <c r="A126" s="106"/>
      <c r="B126" s="108"/>
      <c r="C126" s="52">
        <v>271806</v>
      </c>
      <c r="D126" s="52">
        <v>79761</v>
      </c>
      <c r="E126" s="52">
        <v>8255178</v>
      </c>
      <c r="F126" s="51">
        <f t="shared" si="698"/>
        <v>8606745</v>
      </c>
      <c r="G126" s="60"/>
      <c r="H126" s="60"/>
      <c r="I126" s="60"/>
      <c r="J126" s="59">
        <f t="shared" si="699"/>
        <v>0</v>
      </c>
      <c r="K126" s="47"/>
      <c r="L126" s="47"/>
      <c r="M126" s="47"/>
      <c r="N126" s="46">
        <f t="shared" si="700"/>
        <v>0</v>
      </c>
      <c r="O126" s="52"/>
      <c r="P126" s="52"/>
      <c r="Q126" s="52"/>
      <c r="R126" s="51">
        <f t="shared" si="701"/>
        <v>0</v>
      </c>
      <c r="S126" s="49">
        <f t="shared" si="702"/>
        <v>271806</v>
      </c>
      <c r="T126" s="49">
        <f t="shared" si="703"/>
        <v>79761</v>
      </c>
      <c r="U126" s="49">
        <f t="shared" si="704"/>
        <v>8255178</v>
      </c>
      <c r="V126" s="49">
        <f t="shared" si="705"/>
        <v>8606745</v>
      </c>
    </row>
    <row r="127" spans="1:22" ht="27.9" customHeight="1" x14ac:dyDescent="0.2">
      <c r="A127" s="109" t="s">
        <v>102</v>
      </c>
      <c r="B127" s="110" t="s">
        <v>101</v>
      </c>
      <c r="C127" s="50" t="e">
        <f t="shared" ref="C127:J127" si="706">(C128/C129)</f>
        <v>#DIV/0!</v>
      </c>
      <c r="D127" s="50" t="e">
        <f t="shared" si="706"/>
        <v>#DIV/0!</v>
      </c>
      <c r="E127" s="50" t="e">
        <f t="shared" si="706"/>
        <v>#DIV/0!</v>
      </c>
      <c r="F127" s="50" t="e">
        <f t="shared" si="706"/>
        <v>#DIV/0!</v>
      </c>
      <c r="G127" s="58">
        <f t="shared" si="706"/>
        <v>0.98958333333333337</v>
      </c>
      <c r="H127" s="58">
        <f t="shared" si="706"/>
        <v>0.98694516971279378</v>
      </c>
      <c r="I127" s="58">
        <f t="shared" si="706"/>
        <v>0.98961038961038961</v>
      </c>
      <c r="J127" s="58">
        <f t="shared" si="706"/>
        <v>0.98871527777777779</v>
      </c>
      <c r="K127" s="45" t="e">
        <f t="shared" ref="K127" si="707">(K128/K129)</f>
        <v>#DIV/0!</v>
      </c>
      <c r="L127" s="45" t="e">
        <f t="shared" ref="L127" si="708">(L128/L129)</f>
        <v>#DIV/0!</v>
      </c>
      <c r="M127" s="45" t="e">
        <f t="shared" ref="M127:N127" si="709">(M128/M129)</f>
        <v>#DIV/0!</v>
      </c>
      <c r="N127" s="45" t="e">
        <f t="shared" si="709"/>
        <v>#DIV/0!</v>
      </c>
      <c r="O127" s="50" t="e">
        <f t="shared" ref="O127" si="710">(O128/O129)</f>
        <v>#DIV/0!</v>
      </c>
      <c r="P127" s="50" t="e">
        <f t="shared" ref="P127" si="711">(P128/P129)</f>
        <v>#DIV/0!</v>
      </c>
      <c r="Q127" s="50" t="e">
        <f t="shared" ref="Q127" si="712">(Q128/Q129)</f>
        <v>#DIV/0!</v>
      </c>
      <c r="R127" s="50" t="e">
        <f t="shared" ref="R127" si="713">(R128/R129)</f>
        <v>#DIV/0!</v>
      </c>
      <c r="S127" s="48">
        <f t="shared" ref="S127" si="714">(S128/S129)</f>
        <v>0.98958333333333337</v>
      </c>
      <c r="T127" s="48">
        <f t="shared" ref="T127" si="715">(T128/T129)</f>
        <v>0.98694516971279378</v>
      </c>
      <c r="U127" s="48">
        <f t="shared" ref="U127" si="716">(U128/U129)</f>
        <v>0.98961038961038961</v>
      </c>
      <c r="V127" s="48">
        <f t="shared" ref="V127" si="717">(V128/V129)</f>
        <v>0.98871527777777779</v>
      </c>
    </row>
    <row r="128" spans="1:22" ht="27.9" customHeight="1" x14ac:dyDescent="0.2">
      <c r="A128" s="105"/>
      <c r="B128" s="107"/>
      <c r="C128" s="51"/>
      <c r="D128" s="51"/>
      <c r="E128" s="51"/>
      <c r="F128" s="51">
        <f t="shared" ref="F128:F129" si="718">SUM(C128:E128)</f>
        <v>0</v>
      </c>
      <c r="G128" s="59">
        <v>380</v>
      </c>
      <c r="H128" s="59">
        <v>378</v>
      </c>
      <c r="I128" s="59">
        <v>381</v>
      </c>
      <c r="J128" s="59">
        <f t="shared" ref="J128:J129" si="719">SUM(G128:I128)</f>
        <v>1139</v>
      </c>
      <c r="K128" s="46"/>
      <c r="L128" s="46"/>
      <c r="M128" s="46"/>
      <c r="N128" s="46">
        <f t="shared" ref="N128:N129" si="720">SUM(K128:M128)</f>
        <v>0</v>
      </c>
      <c r="O128" s="51"/>
      <c r="P128" s="51"/>
      <c r="Q128" s="51"/>
      <c r="R128" s="51">
        <f t="shared" ref="R128:R129" si="721">SUM(O128:Q128)</f>
        <v>0</v>
      </c>
      <c r="S128" s="49">
        <f t="shared" ref="S128:S129" si="722">SUM(C128, G128, K128, O128)</f>
        <v>380</v>
      </c>
      <c r="T128" s="49">
        <f t="shared" ref="T128:T129" si="723">SUM(D128, H128, L128, P128)</f>
        <v>378</v>
      </c>
      <c r="U128" s="49">
        <f t="shared" ref="U128:U129" si="724">SUM(E128, I128, M128, Q128)</f>
        <v>381</v>
      </c>
      <c r="V128" s="49">
        <f t="shared" ref="V128:V129" si="725">SUM(S128:U128)</f>
        <v>1139</v>
      </c>
    </row>
    <row r="129" spans="1:22" ht="27.9" customHeight="1" thickBot="1" x14ac:dyDescent="0.25">
      <c r="A129" s="106"/>
      <c r="B129" s="108"/>
      <c r="C129" s="52"/>
      <c r="D129" s="52"/>
      <c r="E129" s="52"/>
      <c r="F129" s="51">
        <f t="shared" si="718"/>
        <v>0</v>
      </c>
      <c r="G129" s="60">
        <v>384</v>
      </c>
      <c r="H129" s="60">
        <v>383</v>
      </c>
      <c r="I129" s="60">
        <v>385</v>
      </c>
      <c r="J129" s="59">
        <f t="shared" si="719"/>
        <v>1152</v>
      </c>
      <c r="K129" s="47"/>
      <c r="L129" s="47"/>
      <c r="M129" s="47"/>
      <c r="N129" s="46">
        <f t="shared" si="720"/>
        <v>0</v>
      </c>
      <c r="O129" s="52"/>
      <c r="P129" s="52"/>
      <c r="Q129" s="52"/>
      <c r="R129" s="51">
        <f t="shared" si="721"/>
        <v>0</v>
      </c>
      <c r="S129" s="49">
        <f t="shared" si="722"/>
        <v>384</v>
      </c>
      <c r="T129" s="49">
        <f t="shared" si="723"/>
        <v>383</v>
      </c>
      <c r="U129" s="49">
        <f t="shared" si="724"/>
        <v>385</v>
      </c>
      <c r="V129" s="49">
        <f t="shared" si="725"/>
        <v>1152</v>
      </c>
    </row>
    <row r="130" spans="1:22" ht="12" customHeight="1" x14ac:dyDescent="0.2">
      <c r="A130" s="8"/>
      <c r="B130" s="8" t="s">
        <v>58</v>
      </c>
      <c r="C130" s="8"/>
      <c r="D130" s="8"/>
      <c r="E130" s="7"/>
      <c r="F130" s="7"/>
      <c r="G130" s="7"/>
      <c r="H130" s="7"/>
      <c r="I130" s="7"/>
      <c r="J130" s="17"/>
      <c r="K130" s="7"/>
      <c r="L130" s="7"/>
    </row>
    <row r="131" spans="1:22" ht="12" customHeight="1" x14ac:dyDescent="0.2">
      <c r="A131" s="8"/>
      <c r="B131" s="8" t="s">
        <v>59</v>
      </c>
      <c r="C131" s="8"/>
      <c r="D131" s="8"/>
      <c r="E131" s="7"/>
      <c r="F131" s="7"/>
      <c r="G131" s="7"/>
      <c r="H131" s="7"/>
      <c r="I131" s="7"/>
      <c r="J131" s="17"/>
      <c r="K131" s="7"/>
      <c r="L131" s="7"/>
      <c r="M131" s="7"/>
      <c r="N131" s="7"/>
      <c r="O131" s="7"/>
      <c r="P131" s="7"/>
      <c r="Q131" s="7"/>
      <c r="R131" s="7"/>
      <c r="S131" s="7"/>
      <c r="T131" s="7"/>
    </row>
    <row r="132" spans="1:22" ht="12" customHeight="1" x14ac:dyDescent="0.2">
      <c r="B132" s="7"/>
      <c r="C132" s="7"/>
      <c r="D132" s="7"/>
      <c r="E132" s="7"/>
      <c r="F132" s="7"/>
      <c r="G132" s="7"/>
      <c r="H132" s="7"/>
      <c r="I132" s="7"/>
      <c r="J132" s="17"/>
      <c r="K132" s="7"/>
      <c r="L132" s="7"/>
      <c r="M132" s="7"/>
      <c r="N132" s="7"/>
      <c r="O132" s="7"/>
      <c r="P132" s="7"/>
      <c r="Q132" s="7"/>
      <c r="R132" s="7"/>
      <c r="S132" s="7"/>
      <c r="T132" s="7"/>
    </row>
    <row r="133" spans="1:22" ht="12" customHeight="1" x14ac:dyDescent="0.2">
      <c r="B133" s="7" t="s">
        <v>105</v>
      </c>
      <c r="C133" s="7"/>
      <c r="D133" s="7"/>
      <c r="E133" s="7"/>
      <c r="F133" s="7"/>
      <c r="G133" s="7"/>
      <c r="H133" s="7"/>
      <c r="I133" s="7"/>
      <c r="J133" s="17"/>
      <c r="K133" s="7"/>
      <c r="L133" s="7"/>
      <c r="M133" s="7"/>
      <c r="N133" s="7"/>
      <c r="O133" s="7"/>
      <c r="P133" s="7"/>
      <c r="Q133" s="7"/>
      <c r="R133" s="7"/>
      <c r="S133" s="7"/>
      <c r="T133" s="7"/>
    </row>
    <row r="134" spans="1:22" ht="12" customHeight="1" x14ac:dyDescent="0.2">
      <c r="B134" s="7" t="s">
        <v>104</v>
      </c>
      <c r="C134" s="7"/>
      <c r="D134" s="7"/>
      <c r="E134" s="7"/>
      <c r="F134" s="7"/>
      <c r="G134" s="7"/>
      <c r="H134" s="7"/>
      <c r="I134" s="7"/>
      <c r="J134" s="17"/>
      <c r="K134" s="7"/>
      <c r="L134" s="7"/>
      <c r="M134" s="7"/>
      <c r="N134" s="7"/>
      <c r="O134" s="7"/>
      <c r="P134" s="7"/>
      <c r="Q134" s="7"/>
      <c r="R134" s="7"/>
      <c r="S134" s="7"/>
      <c r="T134" s="7"/>
    </row>
    <row r="135" spans="1:22" ht="12" customHeight="1" x14ac:dyDescent="0.2">
      <c r="B135" s="7" t="s">
        <v>106</v>
      </c>
      <c r="C135" s="7"/>
      <c r="D135" s="7"/>
      <c r="E135" s="7"/>
      <c r="F135" s="7"/>
      <c r="G135" s="7"/>
      <c r="H135" s="7"/>
      <c r="I135" s="7"/>
      <c r="J135" s="17"/>
      <c r="K135" s="7"/>
      <c r="L135" s="7"/>
      <c r="M135" s="7"/>
      <c r="N135" s="7"/>
      <c r="O135" s="7"/>
      <c r="P135" s="7"/>
      <c r="Q135" s="7"/>
      <c r="R135" s="7"/>
      <c r="S135" s="7"/>
      <c r="T135" s="7"/>
    </row>
    <row r="136" spans="1:22" ht="12" customHeight="1" x14ac:dyDescent="0.2">
      <c r="B136" s="7"/>
      <c r="C136" s="7"/>
      <c r="D136" s="7"/>
      <c r="E136" s="7"/>
      <c r="F136" s="7"/>
      <c r="G136" s="7"/>
      <c r="H136" s="7"/>
      <c r="I136" s="7"/>
      <c r="J136" s="17"/>
      <c r="K136" s="7"/>
      <c r="L136" s="7"/>
      <c r="M136" s="7"/>
      <c r="N136" s="7"/>
      <c r="O136" s="7"/>
      <c r="P136" s="7"/>
      <c r="Q136" s="7"/>
      <c r="R136" s="7"/>
      <c r="S136" s="7"/>
      <c r="T136" s="7"/>
    </row>
    <row r="137" spans="1:22" ht="12" customHeight="1" x14ac:dyDescent="0.2">
      <c r="B137" s="7"/>
      <c r="C137" s="7"/>
      <c r="D137" s="7"/>
      <c r="E137" s="7"/>
      <c r="F137" s="7"/>
      <c r="G137" s="7"/>
      <c r="H137" s="7"/>
      <c r="I137" s="7"/>
      <c r="J137" s="17"/>
      <c r="K137" s="7"/>
      <c r="L137" s="7"/>
      <c r="M137" s="7"/>
      <c r="N137" s="7"/>
      <c r="O137" s="7"/>
      <c r="P137" s="7"/>
      <c r="Q137" s="7"/>
      <c r="R137" s="7"/>
      <c r="S137" s="7"/>
      <c r="T137" s="7"/>
    </row>
    <row r="138" spans="1:22" ht="12" customHeight="1" x14ac:dyDescent="0.2">
      <c r="B138" s="7"/>
      <c r="C138" s="7"/>
      <c r="D138" s="7"/>
      <c r="E138" s="7"/>
      <c r="F138" s="7"/>
      <c r="G138" s="7"/>
      <c r="H138" s="7"/>
      <c r="I138" s="7"/>
      <c r="J138" s="17"/>
      <c r="K138" s="7"/>
      <c r="L138" s="7"/>
      <c r="M138" s="7"/>
      <c r="N138" s="7"/>
      <c r="O138" s="7"/>
      <c r="P138" s="7"/>
      <c r="Q138" s="7"/>
      <c r="R138" s="7"/>
      <c r="S138" s="7"/>
      <c r="T138" s="7"/>
    </row>
    <row r="139" spans="1:22" ht="12" customHeight="1" x14ac:dyDescent="0.2">
      <c r="B139" s="7"/>
      <c r="C139" s="7"/>
      <c r="D139" s="7"/>
      <c r="E139" s="7"/>
      <c r="F139" s="7"/>
      <c r="G139" s="7"/>
      <c r="H139" s="7"/>
      <c r="I139" s="7"/>
      <c r="J139" s="17"/>
      <c r="K139" s="7"/>
      <c r="L139" s="7"/>
      <c r="M139" s="7"/>
      <c r="N139" s="7"/>
      <c r="O139" s="7"/>
      <c r="P139" s="7"/>
      <c r="Q139" s="7"/>
      <c r="R139" s="7"/>
      <c r="S139" s="7"/>
      <c r="T139" s="7"/>
    </row>
    <row r="140" spans="1:22" ht="12" customHeight="1" x14ac:dyDescent="0.2">
      <c r="B140" s="7"/>
      <c r="C140" s="7"/>
      <c r="D140" s="7"/>
      <c r="E140" s="7"/>
      <c r="F140" s="7"/>
      <c r="G140" s="7"/>
      <c r="H140" s="7"/>
      <c r="I140" s="7"/>
      <c r="J140" s="17"/>
      <c r="K140" s="7"/>
      <c r="L140" s="7"/>
      <c r="M140" s="7"/>
      <c r="N140" s="7"/>
      <c r="O140" s="7"/>
      <c r="P140" s="7"/>
      <c r="Q140" s="7"/>
      <c r="R140" s="7"/>
      <c r="S140" s="7"/>
      <c r="T140" s="7"/>
    </row>
    <row r="141" spans="1:22" ht="12" customHeight="1" x14ac:dyDescent="0.2">
      <c r="B141" s="7"/>
      <c r="C141" s="7"/>
      <c r="D141" s="7"/>
      <c r="E141" s="7"/>
      <c r="F141" s="7"/>
      <c r="G141" s="7"/>
      <c r="H141" s="7"/>
      <c r="I141" s="7"/>
      <c r="J141" s="17"/>
      <c r="K141" s="7"/>
      <c r="L141" s="7"/>
      <c r="M141" s="7"/>
      <c r="N141" s="7"/>
      <c r="O141" s="7"/>
      <c r="P141" s="7"/>
      <c r="Q141" s="7"/>
      <c r="R141" s="7"/>
      <c r="S141" s="7"/>
      <c r="T141" s="7"/>
    </row>
    <row r="142" spans="1:22" ht="12" customHeight="1" x14ac:dyDescent="0.2">
      <c r="B142" s="7"/>
      <c r="C142" s="7"/>
      <c r="D142" s="7"/>
      <c r="E142" s="7"/>
      <c r="F142" s="7"/>
      <c r="G142" s="7"/>
      <c r="H142" s="7"/>
      <c r="I142" s="7"/>
      <c r="J142" s="17"/>
      <c r="K142" s="7"/>
      <c r="L142" s="7"/>
      <c r="M142" s="7"/>
      <c r="N142" s="7"/>
      <c r="O142" s="7"/>
      <c r="P142" s="7"/>
      <c r="Q142" s="7"/>
      <c r="R142" s="7"/>
      <c r="S142" s="7"/>
      <c r="T142" s="7"/>
    </row>
    <row r="143" spans="1:22" ht="12" customHeight="1" x14ac:dyDescent="0.2">
      <c r="B143" s="7"/>
      <c r="C143" s="7"/>
      <c r="D143" s="7"/>
      <c r="E143" s="7"/>
      <c r="F143" s="7"/>
      <c r="G143" s="7"/>
      <c r="H143" s="7"/>
      <c r="I143" s="7"/>
      <c r="J143" s="17"/>
      <c r="K143" s="7"/>
      <c r="L143" s="7"/>
      <c r="M143" s="7"/>
      <c r="N143" s="7"/>
      <c r="O143" s="7"/>
      <c r="P143" s="7"/>
      <c r="Q143" s="7"/>
      <c r="R143" s="7"/>
      <c r="S143" s="7"/>
      <c r="T143" s="7"/>
    </row>
    <row r="144" spans="1:22" ht="12" customHeight="1" x14ac:dyDescent="0.2">
      <c r="M144" s="7"/>
      <c r="N144" s="7"/>
      <c r="O144" s="7"/>
      <c r="P144" s="7"/>
      <c r="Q144" s="7"/>
      <c r="R144" s="7"/>
      <c r="S144" s="7"/>
      <c r="T144" s="7"/>
    </row>
    <row r="145" ht="12" customHeight="1" x14ac:dyDescent="0.2"/>
    <row r="146" ht="12" customHeight="1" x14ac:dyDescent="0.2"/>
    <row r="147" ht="12" customHeight="1" x14ac:dyDescent="0.2"/>
    <row r="148" ht="12" customHeight="1" x14ac:dyDescent="0.2"/>
    <row r="149" ht="12" customHeight="1" x14ac:dyDescent="0.2"/>
  </sheetData>
  <mergeCells count="80">
    <mergeCell ref="A127:A129"/>
    <mergeCell ref="B127:B129"/>
    <mergeCell ref="A117:A119"/>
    <mergeCell ref="B117:B119"/>
    <mergeCell ref="A121:A123"/>
    <mergeCell ref="B121:B123"/>
    <mergeCell ref="A124:A126"/>
    <mergeCell ref="B124:B126"/>
    <mergeCell ref="A108:A110"/>
    <mergeCell ref="B108:B110"/>
    <mergeCell ref="A111:A113"/>
    <mergeCell ref="B111:B113"/>
    <mergeCell ref="A114:A116"/>
    <mergeCell ref="B114:B116"/>
    <mergeCell ref="A98:A100"/>
    <mergeCell ref="B98:B100"/>
    <mergeCell ref="A102:A104"/>
    <mergeCell ref="B102:B104"/>
    <mergeCell ref="A105:A107"/>
    <mergeCell ref="B105:B107"/>
    <mergeCell ref="A89:A91"/>
    <mergeCell ref="B89:B91"/>
    <mergeCell ref="A92:A94"/>
    <mergeCell ref="B92:B94"/>
    <mergeCell ref="A95:A97"/>
    <mergeCell ref="B95:B97"/>
    <mergeCell ref="A80:A82"/>
    <mergeCell ref="B80:B82"/>
    <mergeCell ref="A83:A85"/>
    <mergeCell ref="B83:B85"/>
    <mergeCell ref="A86:A88"/>
    <mergeCell ref="B86:B88"/>
    <mergeCell ref="A71:A73"/>
    <mergeCell ref="B71:B73"/>
    <mergeCell ref="A74:A76"/>
    <mergeCell ref="B74:B76"/>
    <mergeCell ref="A77:A79"/>
    <mergeCell ref="B77:B79"/>
    <mergeCell ref="A61:A63"/>
    <mergeCell ref="B61:B63"/>
    <mergeCell ref="A64:A66"/>
    <mergeCell ref="B64:B66"/>
    <mergeCell ref="A68:A70"/>
    <mergeCell ref="B68:B70"/>
    <mergeCell ref="A52:A54"/>
    <mergeCell ref="B52:B54"/>
    <mergeCell ref="A55:A57"/>
    <mergeCell ref="B55:B57"/>
    <mergeCell ref="A58:A60"/>
    <mergeCell ref="B58:B60"/>
    <mergeCell ref="A42:A44"/>
    <mergeCell ref="B42:B44"/>
    <mergeCell ref="A45:A47"/>
    <mergeCell ref="B45:B47"/>
    <mergeCell ref="A49:A51"/>
    <mergeCell ref="B49:B51"/>
    <mergeCell ref="A32:A34"/>
    <mergeCell ref="B32:B34"/>
    <mergeCell ref="A36:A38"/>
    <mergeCell ref="B36:B38"/>
    <mergeCell ref="A39:A41"/>
    <mergeCell ref="B39:B41"/>
    <mergeCell ref="A23:A25"/>
    <mergeCell ref="B23:B25"/>
    <mergeCell ref="A26:A28"/>
    <mergeCell ref="B26:B28"/>
    <mergeCell ref="A29:A31"/>
    <mergeCell ref="B29:B31"/>
    <mergeCell ref="A14:A16"/>
    <mergeCell ref="B14:B16"/>
    <mergeCell ref="A17:A19"/>
    <mergeCell ref="B17:B19"/>
    <mergeCell ref="A20:A22"/>
    <mergeCell ref="B20:B22"/>
    <mergeCell ref="A5:A7"/>
    <mergeCell ref="B5:B7"/>
    <mergeCell ref="A8:A10"/>
    <mergeCell ref="B8:B10"/>
    <mergeCell ref="A11:A13"/>
    <mergeCell ref="B11:B13"/>
  </mergeCells>
  <phoneticPr fontId="1" type="noConversion"/>
  <printOptions horizontalCentered="1" verticalCentered="1"/>
  <pageMargins left="0.2" right="0.19" top="0.75" bottom="0.75" header="0.3" footer="0.3"/>
  <pageSetup paperSize="256" scale="80" orientation="landscape" r:id="rId1"/>
  <headerFooter alignWithMargins="0">
    <oddHeader>&amp;CIllinois HCBS Waivers Performance Overview Report for the Period of July 1, 2012 through June 30, 2013</oddHeader>
  </headerFooter>
  <rowBreaks count="1" manualBreakCount="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FY13 Overview</vt:lpstr>
      <vt:lpstr>'FY13 Overview'!Print_Titles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Garrett-Smith, Debbi</cp:lastModifiedBy>
  <cp:lastPrinted>2013-10-23T17:27:15Z</cp:lastPrinted>
  <dcterms:created xsi:type="dcterms:W3CDTF">2010-08-20T15:45:33Z</dcterms:created>
  <dcterms:modified xsi:type="dcterms:W3CDTF">2013-11-06T17:03:16Z</dcterms:modified>
</cp:coreProperties>
</file>