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740" yWindow="-12" windowWidth="11292" windowHeight="11976"/>
  </bookViews>
  <sheets>
    <sheet name="EXP VOUCHER" sheetId="1" r:id="rId1"/>
  </sheets>
  <definedNames>
    <definedName name="_xlnm._FilterDatabase" localSheetId="0" hidden="1">'EXP VOUCHER'!$A$1:$M$32</definedName>
    <definedName name="_xlnm.Print_Area" localSheetId="0">'EXP VOUCHER'!$A$1:$M$36</definedName>
  </definedNames>
  <calcPr calcId="145621"/>
</workbook>
</file>

<file path=xl/calcChain.xml><?xml version="1.0" encoding="utf-8"?>
<calcChain xmlns="http://schemas.openxmlformats.org/spreadsheetml/2006/main">
  <c r="K30" i="1" l="1"/>
  <c r="K29" i="1"/>
  <c r="M28" i="1" l="1"/>
  <c r="I28" i="1"/>
  <c r="F28" i="1"/>
  <c r="L28" i="1" s="1"/>
  <c r="I27" i="1" l="1"/>
  <c r="F27" i="1"/>
  <c r="L27" i="1" s="1"/>
  <c r="M27" i="1" s="1"/>
  <c r="I24" i="1"/>
  <c r="F24" i="1"/>
  <c r="L24" i="1" s="1"/>
  <c r="M24" i="1" s="1"/>
  <c r="I23" i="1"/>
  <c r="F23" i="1"/>
  <c r="L23" i="1" s="1"/>
  <c r="M23" i="1" s="1"/>
  <c r="I21" i="1"/>
  <c r="F21" i="1"/>
  <c r="L21" i="1" s="1"/>
  <c r="M21" i="1" s="1"/>
  <c r="I20" i="1"/>
  <c r="F20" i="1"/>
  <c r="L20" i="1" s="1"/>
  <c r="M20" i="1" s="1"/>
  <c r="F30" i="1"/>
  <c r="L30" i="1" s="1"/>
  <c r="M30" i="1" s="1"/>
  <c r="M17" i="1" l="1"/>
  <c r="M26" i="1"/>
  <c r="F15" i="1"/>
  <c r="F16" i="1"/>
  <c r="F17" i="1"/>
  <c r="F18" i="1"/>
  <c r="F19" i="1"/>
  <c r="F22" i="1"/>
  <c r="F25" i="1"/>
  <c r="F26" i="1"/>
  <c r="F14" i="1"/>
  <c r="I14" i="1"/>
  <c r="G29" i="1" l="1"/>
  <c r="G31" i="1" s="1"/>
  <c r="H29" i="1"/>
  <c r="H31" i="1" s="1"/>
  <c r="J29" i="1"/>
  <c r="J31" i="1" s="1"/>
  <c r="C29" i="1"/>
  <c r="C31" i="1" s="1"/>
  <c r="E29" i="1"/>
  <c r="E31" i="1" s="1"/>
  <c r="F29" i="1"/>
  <c r="F31" i="1" s="1"/>
  <c r="I15" i="1"/>
  <c r="I16" i="1"/>
  <c r="I17" i="1"/>
  <c r="I18" i="1"/>
  <c r="L18" i="1" s="1"/>
  <c r="M18" i="1" s="1"/>
  <c r="I19" i="1"/>
  <c r="I22" i="1"/>
  <c r="I25" i="1"/>
  <c r="I26" i="1"/>
  <c r="L26" i="1" s="1"/>
  <c r="I30" i="1"/>
  <c r="K31" i="1" l="1"/>
  <c r="L14" i="1"/>
  <c r="M14" i="1" s="1"/>
  <c r="I29" i="1"/>
  <c r="I31" i="1" s="1"/>
  <c r="L25" i="1"/>
  <c r="M25" i="1" s="1"/>
  <c r="L17" i="1"/>
  <c r="L22" i="1"/>
  <c r="M22" i="1" s="1"/>
  <c r="L16" i="1"/>
  <c r="M16" i="1" s="1"/>
  <c r="L19" i="1"/>
  <c r="M19" i="1" s="1"/>
  <c r="L15" i="1"/>
  <c r="M15" i="1" s="1"/>
  <c r="L29" i="1" l="1"/>
  <c r="M29" i="1" s="1"/>
  <c r="D31" i="1"/>
  <c r="L31" i="1" l="1"/>
  <c r="M31" i="1" s="1"/>
</calcChain>
</file>

<file path=xl/sharedStrings.xml><?xml version="1.0" encoding="utf-8"?>
<sst xmlns="http://schemas.openxmlformats.org/spreadsheetml/2006/main" count="87" uniqueCount="77">
  <si>
    <t>Cash</t>
  </si>
  <si>
    <t>Inkind</t>
  </si>
  <si>
    <t>Total</t>
  </si>
  <si>
    <t>Approved Budget</t>
  </si>
  <si>
    <t>Expend%</t>
  </si>
  <si>
    <t>Remaining Balance Available</t>
  </si>
  <si>
    <t>Post-Adjustment Grant Expenses (Award to Date)</t>
  </si>
  <si>
    <t>Current Period Grant Expense</t>
  </si>
  <si>
    <t xml:space="preserve"> Prior Approved Grant Expenses</t>
  </si>
  <si>
    <t>(a) Grantee Name</t>
  </si>
  <si>
    <t>(b) Grant Number</t>
  </si>
  <si>
    <t>Grant Expense Adjustment</t>
  </si>
  <si>
    <t>STATE AGENCY USE ONLY</t>
  </si>
  <si>
    <t>(d) CFDA(s)</t>
  </si>
  <si>
    <t>(c) CSFA</t>
  </si>
  <si>
    <t>(f) FEIN Number</t>
  </si>
  <si>
    <t>(g) DUNS</t>
  </si>
  <si>
    <t>(i) Date Prepared</t>
  </si>
  <si>
    <r>
      <t xml:space="preserve">(e) Appropriation Number(s)   </t>
    </r>
    <r>
      <rPr>
        <b/>
        <sz val="9"/>
        <color theme="1"/>
        <rFont val="Calibri"/>
        <family val="2"/>
        <scheme val="minor"/>
      </rPr>
      <t>(State Agency Use Only)</t>
    </r>
  </si>
  <si>
    <t>(h) Program Name</t>
  </si>
  <si>
    <t>(j) Agreement Period</t>
  </si>
  <si>
    <t>(k) Interest earned 
(Award to Date):</t>
  </si>
  <si>
    <t>(m) Report Period</t>
  </si>
  <si>
    <t>(p) Indirect Cost Rate:</t>
  </si>
  <si>
    <t>(q) Indirect Cost Base:</t>
  </si>
  <si>
    <t>(r) Program Restrictions:</t>
  </si>
  <si>
    <t>(s) List of Restrictions:</t>
  </si>
  <si>
    <t>(t) Mandatory Match % :</t>
  </si>
  <si>
    <t>(u) Specify Match:</t>
  </si>
  <si>
    <t>(v) Program Income (Award to Date):</t>
  </si>
  <si>
    <t>(w) Program Income (In current reporting period):</t>
  </si>
  <si>
    <t>(x)
Category/Program Expenses</t>
  </si>
  <si>
    <t>(y) Grant Expenditures</t>
  </si>
  <si>
    <t>(z) Current Period Match</t>
  </si>
  <si>
    <t>(bb) Current Approved Budget</t>
  </si>
  <si>
    <t>(cc) TOTAL DIRECT EXPENSES</t>
  </si>
  <si>
    <t>(dd) Indirect Costs</t>
  </si>
  <si>
    <t>(ee) TOTAL EXPENDITURES</t>
  </si>
  <si>
    <t>(ff) Name and Title of Authorized Grantee Representative:</t>
  </si>
  <si>
    <t>(gg) Date Submitted:</t>
  </si>
  <si>
    <t>(hh) Email:</t>
  </si>
  <si>
    <t>(ii) Telephone Number:</t>
  </si>
  <si>
    <r>
      <t xml:space="preserve">(jj) Name and Title of </t>
    </r>
    <r>
      <rPr>
        <b/>
        <u/>
        <sz val="9"/>
        <color theme="1"/>
        <rFont val="Calibri"/>
        <family val="2"/>
        <scheme val="minor"/>
      </rPr>
      <t>state agency</t>
    </r>
    <r>
      <rPr>
        <b/>
        <sz val="9"/>
        <color theme="1"/>
        <rFont val="Calibri"/>
        <family val="2"/>
        <scheme val="minor"/>
      </rPr>
      <t xml:space="preserve"> individual authorized to approve report:</t>
    </r>
  </si>
  <si>
    <t>(kk) Date Received:</t>
  </si>
  <si>
    <t>(ll) Date Approved:</t>
  </si>
  <si>
    <t>Personal Services (Salaries and Wages)</t>
  </si>
  <si>
    <t>Fringe Benefits</t>
  </si>
  <si>
    <t>Travel</t>
  </si>
  <si>
    <t>Equipment</t>
  </si>
  <si>
    <t>Supplies</t>
  </si>
  <si>
    <t>Contractual Services</t>
  </si>
  <si>
    <t>Consultant (Professional Services)</t>
  </si>
  <si>
    <t>Construction</t>
  </si>
  <si>
    <t>Occupancy - Rent and Utilities</t>
  </si>
  <si>
    <t>Telecommunication</t>
  </si>
  <si>
    <t>Training and Education</t>
  </si>
  <si>
    <t>Direct Admin Costs</t>
  </si>
  <si>
    <t>Other or Misc. Costs</t>
  </si>
  <si>
    <t>Grant Exclusive Line item(s)</t>
  </si>
  <si>
    <t>(aa) 
Total Match
(Award to Date)</t>
  </si>
  <si>
    <t>(l) Interest earned (In current reporting period) :</t>
  </si>
  <si>
    <t>Research and Development (R&amp;D)</t>
  </si>
  <si>
    <t>x</t>
  </si>
  <si>
    <t>444-26-0726</t>
  </si>
  <si>
    <t>Block Prevention &amp; Treatment of Substance Abuse</t>
  </si>
  <si>
    <t xml:space="preserve">Yes      </t>
  </si>
  <si>
    <t xml:space="preserve">No  </t>
  </si>
  <si>
    <t xml:space="preserve">(n) Final Report for Award Period    
</t>
  </si>
  <si>
    <t xml:space="preserve">(o) Changes from prior reporting period and/or new expenses    </t>
  </si>
  <si>
    <t>Line &amp; Amt</t>
  </si>
  <si>
    <t>************* ****** ********** ************</t>
  </si>
  <si>
    <t>43CWC0****</t>
  </si>
  <si>
    <t>*********</t>
  </si>
  <si>
    <t>July 1, 2017 through June 30, 2018</t>
  </si>
  <si>
    <t>Mary A. Smith</t>
  </si>
  <si>
    <t>maryasmith@123.com</t>
  </si>
  <si>
    <t>07/01/17 through 07/31/17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</si>
</sst>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23" xfId="0" applyFont="1" applyFill="1" applyBorder="1" applyAlignment="1">
      <alignment wrapText="1"/>
    </xf>
    <xf numFmtId="0" fontId="2" fillId="0" borderId="0" xfId="0" applyFont="1"/>
    <xf numFmtId="44" fontId="2" fillId="0" borderId="14" xfId="0" applyNumberFormat="1" applyFont="1" applyFill="1" applyBorder="1"/>
    <xf numFmtId="10" fontId="2" fillId="0" borderId="14" xfId="1" applyNumberFormat="1" applyFont="1" applyFill="1" applyBorder="1"/>
    <xf numFmtId="44" fontId="2" fillId="3" borderId="8" xfId="0" applyNumberFormat="1" applyFont="1" applyFill="1" applyBorder="1" applyAlignment="1">
      <alignment horizontal="right"/>
    </xf>
    <xf numFmtId="44" fontId="2" fillId="3" borderId="1" xfId="0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44" fontId="2" fillId="0" borderId="6" xfId="0" applyNumberFormat="1" applyFont="1" applyFill="1" applyBorder="1" applyAlignment="1"/>
    <xf numFmtId="44" fontId="2" fillId="4" borderId="8" xfId="0" applyNumberFormat="1" applyFont="1" applyFill="1" applyBorder="1" applyAlignment="1">
      <alignment horizontal="right"/>
    </xf>
    <xf numFmtId="44" fontId="2" fillId="4" borderId="1" xfId="0" applyNumberFormat="1" applyFont="1" applyFill="1" applyBorder="1" applyAlignment="1">
      <alignment horizontal="right"/>
    </xf>
    <xf numFmtId="44" fontId="2" fillId="4" borderId="14" xfId="0" applyNumberFormat="1" applyFont="1" applyFill="1" applyBorder="1"/>
    <xf numFmtId="0" fontId="2" fillId="0" borderId="0" xfId="0" applyFont="1" applyProtection="1"/>
    <xf numFmtId="0" fontId="2" fillId="0" borderId="15" xfId="0" applyFont="1" applyFill="1" applyBorder="1" applyAlignment="1" applyProtection="1">
      <alignment horizontal="center" wrapText="1"/>
    </xf>
    <xf numFmtId="0" fontId="4" fillId="4" borderId="32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 shrinkToFit="1"/>
    </xf>
    <xf numFmtId="0" fontId="4" fillId="4" borderId="3" xfId="0" applyFont="1" applyFill="1" applyBorder="1" applyAlignment="1" applyProtection="1">
      <alignment horizontal="center" wrapText="1"/>
    </xf>
    <xf numFmtId="0" fontId="4" fillId="4" borderId="17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Protection="1"/>
    <xf numFmtId="4" fontId="3" fillId="0" borderId="6" xfId="0" applyNumberFormat="1" applyFont="1" applyFill="1" applyBorder="1" applyProtection="1"/>
    <xf numFmtId="4" fontId="3" fillId="0" borderId="11" xfId="0" applyNumberFormat="1" applyFont="1" applyFill="1" applyBorder="1" applyProtection="1"/>
    <xf numFmtId="4" fontId="3" fillId="0" borderId="12" xfId="0" applyNumberFormat="1" applyFont="1" applyFill="1" applyBorder="1" applyProtection="1"/>
    <xf numFmtId="0" fontId="2" fillId="4" borderId="5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7" xfId="0" applyFont="1" applyFill="1" applyBorder="1" applyAlignment="1" applyProtection="1">
      <alignment horizontal="center" wrapText="1"/>
    </xf>
    <xf numFmtId="0" fontId="2" fillId="4" borderId="13" xfId="0" applyFont="1" applyFill="1" applyBorder="1" applyAlignment="1" applyProtection="1">
      <alignment wrapText="1"/>
    </xf>
    <xf numFmtId="0" fontId="4" fillId="4" borderId="8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wrapText="1"/>
    </xf>
    <xf numFmtId="44" fontId="2" fillId="0" borderId="14" xfId="0" applyNumberFormat="1" applyFont="1" applyFill="1" applyBorder="1" applyProtection="1"/>
    <xf numFmtId="44" fontId="2" fillId="4" borderId="8" xfId="0" applyNumberFormat="1" applyFont="1" applyFill="1" applyBorder="1" applyAlignment="1" applyProtection="1">
      <alignment horizontal="right"/>
    </xf>
    <xf numFmtId="44" fontId="2" fillId="4" borderId="1" xfId="0" applyNumberFormat="1" applyFont="1" applyFill="1" applyBorder="1" applyAlignment="1" applyProtection="1">
      <alignment horizontal="right"/>
    </xf>
    <xf numFmtId="44" fontId="2" fillId="4" borderId="14" xfId="0" applyNumberFormat="1" applyFont="1" applyFill="1" applyBorder="1" applyProtection="1"/>
    <xf numFmtId="44" fontId="2" fillId="0" borderId="6" xfId="0" applyNumberFormat="1" applyFont="1" applyFill="1" applyBorder="1" applyAlignment="1" applyProtection="1"/>
    <xf numFmtId="44" fontId="2" fillId="0" borderId="1" xfId="0" applyNumberFormat="1" applyFont="1" applyFill="1" applyBorder="1" applyAlignment="1" applyProtection="1">
      <alignment horizontal="right"/>
    </xf>
    <xf numFmtId="10" fontId="2" fillId="0" borderId="14" xfId="1" applyNumberFormat="1" applyFont="1" applyFill="1" applyBorder="1" applyProtection="1"/>
    <xf numFmtId="0" fontId="3" fillId="4" borderId="8" xfId="0" applyFont="1" applyFill="1" applyBorder="1" applyAlignment="1" applyProtection="1">
      <alignment horizontal="right" wrapText="1"/>
    </xf>
    <xf numFmtId="44" fontId="3" fillId="0" borderId="1" xfId="0" applyNumberFormat="1" applyFont="1" applyFill="1" applyBorder="1" applyProtection="1"/>
    <xf numFmtId="44" fontId="3" fillId="0" borderId="6" xfId="0" applyNumberFormat="1" applyFont="1" applyFill="1" applyBorder="1" applyProtection="1"/>
    <xf numFmtId="0" fontId="3" fillId="4" borderId="23" xfId="0" applyFont="1" applyFill="1" applyBorder="1" applyAlignment="1" applyProtection="1">
      <alignment horizontal="right" wrapText="1"/>
    </xf>
    <xf numFmtId="0" fontId="3" fillId="4" borderId="24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44" fontId="2" fillId="3" borderId="8" xfId="0" applyNumberFormat="1" applyFont="1" applyFill="1" applyBorder="1" applyAlignment="1" applyProtection="1">
      <alignment horizontal="right"/>
      <protection locked="0"/>
    </xf>
    <xf numFmtId="44" fontId="2" fillId="3" borderId="1" xfId="0" applyNumberFormat="1" applyFont="1" applyFill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 shrinkToFit="1"/>
    </xf>
    <xf numFmtId="10" fontId="2" fillId="0" borderId="6" xfId="0" applyNumberFormat="1" applyFont="1" applyFill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40" xfId="0" applyFont="1" applyBorder="1" applyProtection="1"/>
    <xf numFmtId="0" fontId="2" fillId="0" borderId="6" xfId="0" applyFont="1" applyFill="1" applyBorder="1" applyAlignment="1" applyProtection="1">
      <alignment horizontal="left"/>
    </xf>
    <xf numFmtId="0" fontId="2" fillId="4" borderId="31" xfId="0" applyFont="1" applyFill="1" applyBorder="1" applyAlignment="1" applyProtection="1">
      <alignment horizontal="left"/>
    </xf>
    <xf numFmtId="10" fontId="2" fillId="0" borderId="5" xfId="0" applyNumberFormat="1" applyFont="1" applyFill="1" applyBorder="1" applyAlignment="1" applyProtection="1">
      <alignment horizontal="center" vertical="center"/>
    </xf>
    <xf numFmtId="44" fontId="3" fillId="0" borderId="8" xfId="0" applyNumberFormat="1" applyFont="1" applyFill="1" applyBorder="1" applyProtection="1"/>
    <xf numFmtId="44" fontId="3" fillId="4" borderId="8" xfId="0" applyNumberFormat="1" applyFont="1" applyFill="1" applyBorder="1" applyProtection="1"/>
    <xf numFmtId="44" fontId="3" fillId="4" borderId="1" xfId="0" applyNumberFormat="1" applyFont="1" applyFill="1" applyBorder="1" applyProtection="1"/>
    <xf numFmtId="44" fontId="3" fillId="4" borderId="14" xfId="0" applyNumberFormat="1" applyFont="1" applyFill="1" applyBorder="1" applyProtection="1"/>
    <xf numFmtId="44" fontId="2" fillId="4" borderId="1" xfId="0" applyNumberFormat="1" applyFont="1" applyFill="1" applyBorder="1" applyProtection="1"/>
    <xf numFmtId="44" fontId="3" fillId="0" borderId="10" xfId="0" applyNumberFormat="1" applyFont="1" applyFill="1" applyBorder="1" applyProtection="1"/>
    <xf numFmtId="44" fontId="3" fillId="0" borderId="11" xfId="0" applyNumberFormat="1" applyFont="1" applyFill="1" applyBorder="1" applyProtection="1"/>
    <xf numFmtId="44" fontId="3" fillId="4" borderId="10" xfId="0" applyNumberFormat="1" applyFont="1" applyFill="1" applyBorder="1" applyProtection="1"/>
    <xf numFmtId="44" fontId="3" fillId="4" borderId="11" xfId="0" applyNumberFormat="1" applyFont="1" applyFill="1" applyBorder="1" applyProtection="1"/>
    <xf numFmtId="44" fontId="3" fillId="4" borderId="16" xfId="0" applyNumberFormat="1" applyFont="1" applyFill="1" applyBorder="1" applyProtection="1"/>
    <xf numFmtId="49" fontId="2" fillId="2" borderId="7" xfId="0" applyNumberFormat="1" applyFont="1" applyFill="1" applyBorder="1" applyAlignment="1" applyProtection="1">
      <alignment horizontal="left" wrapText="1"/>
      <protection locked="0"/>
    </xf>
    <xf numFmtId="49" fontId="6" fillId="2" borderId="29" xfId="0" applyNumberFormat="1" applyFont="1" applyFill="1" applyBorder="1" applyAlignment="1" applyProtection="1">
      <alignment horizontal="left" wrapText="1"/>
      <protection locked="0"/>
    </xf>
    <xf numFmtId="44" fontId="3" fillId="3" borderId="8" xfId="0" applyNumberFormat="1" applyFont="1" applyFill="1" applyBorder="1" applyProtection="1">
      <protection locked="0"/>
    </xf>
    <xf numFmtId="44" fontId="2" fillId="3" borderId="1" xfId="0" applyNumberFormat="1" applyFont="1" applyFill="1" applyBorder="1" applyProtection="1">
      <protection locked="0"/>
    </xf>
    <xf numFmtId="44" fontId="3" fillId="3" borderId="1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</xf>
    <xf numFmtId="0" fontId="2" fillId="4" borderId="23" xfId="0" applyFont="1" applyFill="1" applyBorder="1" applyAlignment="1" applyProtection="1">
      <alignment horizontal="left"/>
    </xf>
    <xf numFmtId="49" fontId="3" fillId="2" borderId="48" xfId="0" applyNumberFormat="1" applyFont="1" applyFill="1" applyBorder="1" applyAlignment="1" applyProtection="1"/>
    <xf numFmtId="49" fontId="3" fillId="2" borderId="44" xfId="0" applyNumberFormat="1" applyFont="1" applyFill="1" applyBorder="1" applyAlignment="1" applyProtection="1"/>
    <xf numFmtId="49" fontId="3" fillId="2" borderId="45" xfId="0" applyNumberFormat="1" applyFont="1" applyFill="1" applyBorder="1" applyAlignment="1" applyProtection="1"/>
    <xf numFmtId="166" fontId="3" fillId="2" borderId="43" xfId="0" applyNumberFormat="1" applyFont="1" applyFill="1" applyBorder="1" applyAlignment="1" applyProtection="1">
      <alignment horizontal="center"/>
    </xf>
    <xf numFmtId="166" fontId="3" fillId="2" borderId="44" xfId="0" applyNumberFormat="1" applyFont="1" applyFill="1" applyBorder="1" applyAlignment="1" applyProtection="1">
      <alignment horizontal="center"/>
    </xf>
    <xf numFmtId="166" fontId="3" fillId="2" borderId="45" xfId="0" applyNumberFormat="1" applyFont="1" applyFill="1" applyBorder="1" applyAlignment="1" applyProtection="1">
      <alignment horizontal="center"/>
    </xf>
    <xf numFmtId="166" fontId="3" fillId="2" borderId="49" xfId="0" applyNumberFormat="1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34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22" xfId="0" applyFont="1" applyFill="1" applyBorder="1" applyAlignment="1" applyProtection="1">
      <alignment horizontal="left" vertical="top"/>
    </xf>
    <xf numFmtId="0" fontId="3" fillId="4" borderId="47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4" borderId="34" xfId="0" applyFont="1" applyFill="1" applyBorder="1" applyAlignment="1" applyProtection="1">
      <alignment horizontal="left" vertical="top"/>
    </xf>
    <xf numFmtId="0" fontId="2" fillId="4" borderId="24" xfId="0" applyFont="1" applyFill="1" applyBorder="1" applyAlignment="1" applyProtection="1"/>
    <xf numFmtId="0" fontId="2" fillId="4" borderId="42" xfId="0" applyFont="1" applyFill="1" applyBorder="1" applyAlignment="1" applyProtection="1"/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vertical="top" wrapText="1"/>
    </xf>
    <xf numFmtId="0" fontId="3" fillId="2" borderId="28" xfId="0" applyFont="1" applyFill="1" applyBorder="1" applyAlignment="1" applyProtection="1">
      <alignment horizontal="center" vertical="top" wrapText="1"/>
    </xf>
    <xf numFmtId="0" fontId="3" fillId="2" borderId="37" xfId="0" applyFont="1" applyFill="1" applyBorder="1" applyAlignment="1" applyProtection="1">
      <alignment horizontal="center" vertical="top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wrapText="1"/>
    </xf>
    <xf numFmtId="0" fontId="4" fillId="4" borderId="33" xfId="0" applyFont="1" applyFill="1" applyBorder="1" applyAlignment="1" applyProtection="1">
      <alignment horizontal="center" wrapText="1"/>
    </xf>
    <xf numFmtId="0" fontId="4" fillId="4" borderId="28" xfId="0" applyFont="1" applyFill="1" applyBorder="1" applyAlignment="1" applyProtection="1">
      <alignment horizontal="center" wrapText="1"/>
    </xf>
    <xf numFmtId="0" fontId="4" fillId="4" borderId="29" xfId="0" applyFont="1" applyFill="1" applyBorder="1" applyAlignment="1" applyProtection="1">
      <alignment horizontal="center" wrapText="1"/>
    </xf>
    <xf numFmtId="0" fontId="4" fillId="4" borderId="35" xfId="0" applyFont="1" applyFill="1" applyBorder="1" applyAlignment="1" applyProtection="1">
      <alignment horizontal="center" wrapText="1"/>
    </xf>
    <xf numFmtId="0" fontId="4" fillId="4" borderId="18" xfId="0" applyFont="1" applyFill="1" applyBorder="1" applyAlignment="1" applyProtection="1">
      <alignment horizontal="center" wrapText="1"/>
    </xf>
    <xf numFmtId="0" fontId="4" fillId="4" borderId="29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18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left" vertical="top" wrapText="1"/>
    </xf>
    <xf numFmtId="0" fontId="3" fillId="4" borderId="19" xfId="0" applyFont="1" applyFill="1" applyBorder="1" applyAlignment="1" applyProtection="1">
      <alignment horizontal="left" vertical="top" wrapText="1"/>
    </xf>
    <xf numFmtId="0" fontId="3" fillId="4" borderId="25" xfId="0" applyFont="1" applyFill="1" applyBorder="1" applyAlignment="1" applyProtection="1">
      <alignment horizontal="left" vertical="top" wrapText="1"/>
    </xf>
    <xf numFmtId="0" fontId="3" fillId="4" borderId="26" xfId="0" applyFont="1" applyFill="1" applyBorder="1" applyAlignment="1" applyProtection="1">
      <alignment horizontal="left" vertical="top"/>
    </xf>
    <xf numFmtId="0" fontId="3" fillId="4" borderId="21" xfId="0" applyFont="1" applyFill="1" applyBorder="1" applyAlignment="1" applyProtection="1">
      <alignment horizontal="left" vertical="top"/>
    </xf>
    <xf numFmtId="49" fontId="3" fillId="3" borderId="33" xfId="0" applyNumberFormat="1" applyFont="1" applyFill="1" applyBorder="1" applyAlignment="1" applyProtection="1">
      <alignment horizontal="left" wrapText="1"/>
      <protection locked="0"/>
    </xf>
    <xf numFmtId="49" fontId="3" fillId="3" borderId="28" xfId="0" applyNumberFormat="1" applyFont="1" applyFill="1" applyBorder="1" applyAlignment="1" applyProtection="1">
      <alignment horizontal="left" wrapText="1"/>
      <protection locked="0"/>
    </xf>
    <xf numFmtId="49" fontId="3" fillId="3" borderId="29" xfId="0" applyNumberFormat="1" applyFont="1" applyFill="1" applyBorder="1" applyAlignment="1" applyProtection="1">
      <alignment horizontal="left" wrapText="1"/>
      <protection locked="0"/>
    </xf>
    <xf numFmtId="166" fontId="3" fillId="3" borderId="27" xfId="0" applyNumberFormat="1" applyFont="1" applyFill="1" applyBorder="1" applyAlignment="1" applyProtection="1">
      <alignment horizontal="center"/>
      <protection locked="0"/>
    </xf>
    <xf numFmtId="166" fontId="3" fillId="3" borderId="29" xfId="0" applyNumberFormat="1" applyFont="1" applyFill="1" applyBorder="1" applyAlignment="1" applyProtection="1">
      <alignment horizontal="center"/>
      <protection locked="0"/>
    </xf>
    <xf numFmtId="165" fontId="3" fillId="3" borderId="27" xfId="0" applyNumberFormat="1" applyFont="1" applyFill="1" applyBorder="1" applyAlignment="1" applyProtection="1">
      <alignment horizontal="center"/>
      <protection locked="0"/>
    </xf>
    <xf numFmtId="165" fontId="3" fillId="3" borderId="37" xfId="0" applyNumberFormat="1" applyFont="1" applyFill="1" applyBorder="1" applyAlignment="1" applyProtection="1">
      <alignment horizontal="center"/>
      <protection locked="0"/>
    </xf>
    <xf numFmtId="0" fontId="3" fillId="4" borderId="38" xfId="0" applyFont="1" applyFill="1" applyBorder="1" applyAlignment="1" applyProtection="1">
      <alignment horizontal="left" vertical="top"/>
    </xf>
    <xf numFmtId="0" fontId="3" fillId="4" borderId="22" xfId="0" applyFont="1" applyFill="1" applyBorder="1" applyAlignment="1" applyProtection="1">
      <alignment horizontal="left" vertical="top"/>
    </xf>
    <xf numFmtId="164" fontId="2" fillId="4" borderId="40" xfId="2" applyNumberFormat="1" applyFont="1" applyFill="1" applyBorder="1" applyAlignment="1" applyProtection="1">
      <alignment wrapText="1"/>
    </xf>
    <xf numFmtId="164" fontId="2" fillId="4" borderId="37" xfId="2" applyNumberFormat="1" applyFont="1" applyFill="1" applyBorder="1" applyAlignment="1" applyProtection="1">
      <alignment wrapText="1"/>
    </xf>
    <xf numFmtId="0" fontId="2" fillId="4" borderId="31" xfId="0" applyFon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wrapText="1"/>
    </xf>
    <xf numFmtId="0" fontId="2" fillId="4" borderId="40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4" borderId="41" xfId="0" applyFont="1" applyFill="1" applyBorder="1" applyAlignment="1" applyProtection="1"/>
    <xf numFmtId="0" fontId="2" fillId="4" borderId="46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4" borderId="23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4" borderId="23" xfId="0" applyFont="1" applyFill="1" applyBorder="1" applyAlignment="1" applyProtection="1"/>
    <xf numFmtId="0" fontId="2" fillId="4" borderId="5" xfId="0" applyFont="1" applyFill="1" applyBorder="1" applyAlignment="1" applyProtection="1"/>
    <xf numFmtId="0" fontId="2" fillId="4" borderId="20" xfId="0" applyFont="1" applyFill="1" applyBorder="1" applyAlignment="1" applyProtection="1">
      <alignment wrapText="1"/>
    </xf>
    <xf numFmtId="0" fontId="2" fillId="4" borderId="19" xfId="0" applyFont="1" applyFill="1" applyBorder="1" applyAlignment="1" applyProtection="1">
      <alignment wrapText="1"/>
    </xf>
    <xf numFmtId="0" fontId="2" fillId="4" borderId="25" xfId="0" applyFont="1" applyFill="1" applyBorder="1" applyAlignment="1" applyProtection="1">
      <alignment wrapText="1"/>
    </xf>
    <xf numFmtId="0" fontId="2" fillId="4" borderId="38" xfId="0" applyFont="1" applyFill="1" applyBorder="1" applyAlignment="1" applyProtection="1">
      <alignment wrapText="1"/>
    </xf>
    <xf numFmtId="0" fontId="2" fillId="4" borderId="34" xfId="0" applyFont="1" applyFill="1" applyBorder="1" applyAlignment="1" applyProtection="1">
      <alignment wrapText="1"/>
    </xf>
    <xf numFmtId="0" fontId="2" fillId="4" borderId="26" xfId="0" applyFont="1" applyFill="1" applyBorder="1" applyAlignment="1" applyProtection="1">
      <alignment horizontal="left" wrapText="1"/>
    </xf>
    <xf numFmtId="0" fontId="2" fillId="4" borderId="19" xfId="0" applyFont="1" applyFill="1" applyBorder="1" applyAlignment="1" applyProtection="1">
      <alignment horizontal="left" wrapText="1"/>
    </xf>
    <xf numFmtId="0" fontId="2" fillId="4" borderId="21" xfId="0" applyFont="1" applyFill="1" applyBorder="1" applyAlignment="1" applyProtection="1">
      <alignment horizontal="left" wrapText="1"/>
    </xf>
    <xf numFmtId="0" fontId="2" fillId="4" borderId="26" xfId="0" applyFont="1" applyFill="1" applyBorder="1" applyAlignment="1" applyProtection="1">
      <alignment wrapText="1"/>
    </xf>
    <xf numFmtId="0" fontId="2" fillId="0" borderId="33" xfId="0" applyFont="1" applyFill="1" applyBorder="1" applyAlignment="1" applyProtection="1">
      <alignment horizontal="left" wrapText="1"/>
    </xf>
    <xf numFmtId="0" fontId="2" fillId="0" borderId="28" xfId="0" applyFont="1" applyFill="1" applyBorder="1" applyAlignment="1" applyProtection="1">
      <alignment horizontal="left" wrapText="1"/>
    </xf>
    <xf numFmtId="0" fontId="2" fillId="0" borderId="29" xfId="0" applyFont="1" applyFill="1" applyBorder="1" applyAlignment="1" applyProtection="1">
      <alignment horizontal="left" wrapText="1"/>
    </xf>
    <xf numFmtId="0" fontId="2" fillId="2" borderId="27" xfId="0" applyFont="1" applyFill="1" applyBorder="1" applyAlignment="1" applyProtection="1">
      <alignment horizontal="left" wrapText="1"/>
      <protection locked="0"/>
    </xf>
    <xf numFmtId="0" fontId="2" fillId="2" borderId="28" xfId="0" applyFont="1" applyFill="1" applyBorder="1" applyAlignment="1" applyProtection="1">
      <alignment horizontal="left" wrapText="1"/>
      <protection locked="0"/>
    </xf>
    <xf numFmtId="0" fontId="2" fillId="2" borderId="37" xfId="0" applyFont="1" applyFill="1" applyBorder="1" applyAlignment="1" applyProtection="1">
      <alignment horizontal="left" wrapText="1"/>
      <protection locked="0"/>
    </xf>
    <xf numFmtId="0" fontId="2" fillId="0" borderId="27" xfId="0" applyFont="1" applyFill="1" applyBorder="1" applyAlignment="1" applyProtection="1">
      <alignment horizontal="center" wrapText="1"/>
    </xf>
    <xf numFmtId="0" fontId="2" fillId="0" borderId="29" xfId="0" applyFont="1" applyFill="1" applyBorder="1" applyAlignment="1" applyProtection="1">
      <alignment horizontal="center" wrapText="1"/>
    </xf>
    <xf numFmtId="0" fontId="2" fillId="4" borderId="30" xfId="0" applyFont="1" applyFill="1" applyBorder="1" applyAlignment="1" applyProtection="1">
      <alignment wrapText="1"/>
    </xf>
    <xf numFmtId="0" fontId="2" fillId="4" borderId="30" xfId="0" applyFont="1" applyFill="1" applyBorder="1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left" wrapText="1"/>
    </xf>
    <xf numFmtId="0" fontId="2" fillId="4" borderId="4" xfId="0" applyFont="1" applyFill="1" applyBorder="1" applyAlignment="1" applyProtection="1">
      <alignment horizontal="left" wrapText="1"/>
    </xf>
    <xf numFmtId="0" fontId="2" fillId="0" borderId="33" xfId="0" applyFont="1" applyFill="1" applyBorder="1" applyAlignment="1" applyProtection="1">
      <alignment horizontal="center" wrapText="1"/>
    </xf>
    <xf numFmtId="0" fontId="2" fillId="0" borderId="28" xfId="0" applyFont="1" applyFill="1" applyBorder="1" applyAlignment="1" applyProtection="1">
      <alignment horizontal="center" wrapText="1"/>
    </xf>
    <xf numFmtId="0" fontId="2" fillId="3" borderId="33" xfId="0" applyFont="1" applyFill="1" applyBorder="1" applyAlignment="1" applyProtection="1">
      <alignment horizontal="center" wrapText="1"/>
      <protection locked="0"/>
    </xf>
    <xf numFmtId="0" fontId="2" fillId="3" borderId="28" xfId="0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 applyProtection="1">
      <alignment horizontal="center" wrapText="1"/>
      <protection locked="0"/>
    </xf>
    <xf numFmtId="164" fontId="2" fillId="4" borderId="4" xfId="0" applyNumberFormat="1" applyFont="1" applyFill="1" applyBorder="1" applyAlignment="1" applyProtection="1"/>
    <xf numFmtId="164" fontId="2" fillId="4" borderId="29" xfId="0" applyNumberFormat="1" applyFont="1" applyFill="1" applyBorder="1" applyAlignment="1" applyProtection="1"/>
    <xf numFmtId="0" fontId="2" fillId="4" borderId="27" xfId="0" applyFont="1" applyFill="1" applyBorder="1" applyAlignment="1" applyProtection="1">
      <alignment horizontal="left" wrapText="1"/>
    </xf>
    <xf numFmtId="0" fontId="2" fillId="4" borderId="28" xfId="0" applyFont="1" applyFill="1" applyBorder="1" applyAlignment="1" applyProtection="1">
      <alignment horizontal="left" wrapText="1"/>
    </xf>
    <xf numFmtId="0" fontId="2" fillId="4" borderId="4" xfId="0" applyFont="1" applyFill="1" applyBorder="1" applyAlignment="1" applyProtection="1">
      <alignment wrapText="1"/>
    </xf>
    <xf numFmtId="14" fontId="2" fillId="3" borderId="27" xfId="0" applyNumberFormat="1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left" wrapText="1"/>
    </xf>
    <xf numFmtId="49" fontId="2" fillId="0" borderId="28" xfId="0" applyNumberFormat="1" applyFont="1" applyFill="1" applyBorder="1" applyAlignment="1" applyProtection="1">
      <alignment horizontal="left" wrapText="1"/>
    </xf>
    <xf numFmtId="49" fontId="2" fillId="0" borderId="29" xfId="0" applyNumberFormat="1" applyFont="1" applyFill="1" applyBorder="1" applyAlignment="1" applyProtection="1">
      <alignment horizontal="left" wrapText="1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33" xfId="0" applyFont="1" applyFill="1" applyBorder="1" applyAlignment="1" applyProtection="1">
      <alignment horizontal="left" vertical="center"/>
    </xf>
    <xf numFmtId="0" fontId="2" fillId="4" borderId="29" xfId="0" applyFont="1" applyFill="1" applyBorder="1" applyAlignment="1" applyProtection="1">
      <alignment horizontal="left" vertical="center"/>
    </xf>
    <xf numFmtId="0" fontId="2" fillId="4" borderId="40" xfId="0" applyFont="1" applyFill="1" applyBorder="1" applyAlignment="1" applyProtection="1">
      <alignment horizontal="left" wrapText="1"/>
    </xf>
    <xf numFmtId="0" fontId="2" fillId="4" borderId="37" xfId="0" applyFont="1" applyFill="1" applyBorder="1" applyAlignment="1" applyProtection="1">
      <alignment horizontal="left" wrapText="1"/>
    </xf>
    <xf numFmtId="0" fontId="2" fillId="4" borderId="46" xfId="0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9" xfId="0" applyNumberFormat="1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6</xdr:row>
          <xdr:rowOff>152400</xdr:rowOff>
        </xdr:from>
        <xdr:to>
          <xdr:col>3</xdr:col>
          <xdr:colOff>723900</xdr:colOff>
          <xdr:row>8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320040</xdr:colOff>
          <xdr:row>6</xdr:row>
          <xdr:rowOff>60960</xdr:rowOff>
        </xdr:from>
        <xdr:to>
          <xdr:col>2</xdr:col>
          <xdr:colOff>525780</xdr:colOff>
          <xdr:row>7</xdr:row>
          <xdr:rowOff>83820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320040</xdr:colOff>
          <xdr:row>8</xdr:row>
          <xdr:rowOff>60960</xdr:rowOff>
        </xdr:from>
        <xdr:to>
          <xdr:col>2</xdr:col>
          <xdr:colOff>525780</xdr:colOff>
          <xdr:row>9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320040</xdr:colOff>
          <xdr:row>8</xdr:row>
          <xdr:rowOff>60960</xdr:rowOff>
        </xdr:from>
        <xdr:to>
          <xdr:col>3</xdr:col>
          <xdr:colOff>525780</xdr:colOff>
          <xdr:row>9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9</xdr:row>
          <xdr:rowOff>0</xdr:rowOff>
        </xdr:from>
        <xdr:to>
          <xdr:col>2</xdr:col>
          <xdr:colOff>518160</xdr:colOff>
          <xdr:row>10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</xdr:row>
          <xdr:rowOff>15240</xdr:rowOff>
        </xdr:from>
        <xdr:to>
          <xdr:col>4</xdr:col>
          <xdr:colOff>487680</xdr:colOff>
          <xdr:row>10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37"/>
  <sheetViews>
    <sheetView tabSelected="1" topLeftCell="B1" zoomScale="145" zoomScaleNormal="145" zoomScalePageLayoutView="90" workbookViewId="0">
      <selection activeCell="B33" sqref="B33:E33"/>
    </sheetView>
  </sheetViews>
  <sheetFormatPr defaultRowHeight="12" x14ac:dyDescent="0.25"/>
  <cols>
    <col min="1" max="1" width="2.33203125" style="12" hidden="1" customWidth="1"/>
    <col min="2" max="2" width="20.33203125" style="25" customWidth="1"/>
    <col min="3" max="6" width="11" style="25" customWidth="1"/>
    <col min="7" max="10" width="9.88671875" style="25" customWidth="1"/>
    <col min="11" max="12" width="11.44140625" style="25" customWidth="1"/>
    <col min="13" max="13" width="7.44140625" style="25" customWidth="1"/>
    <col min="14" max="14" width="6.33203125" style="25" customWidth="1"/>
    <col min="15" max="16384" width="8.88671875" style="25"/>
  </cols>
  <sheetData>
    <row r="1" spans="2:14" x14ac:dyDescent="0.25">
      <c r="B1" s="138" t="s">
        <v>9</v>
      </c>
      <c r="C1" s="139"/>
      <c r="D1" s="140"/>
      <c r="E1" s="139" t="s">
        <v>10</v>
      </c>
      <c r="F1" s="140"/>
      <c r="G1" s="23" t="s">
        <v>14</v>
      </c>
      <c r="H1" s="146" t="s">
        <v>13</v>
      </c>
      <c r="I1" s="140"/>
      <c r="J1" s="143" t="s">
        <v>18</v>
      </c>
      <c r="K1" s="144"/>
      <c r="L1" s="144"/>
      <c r="M1" s="145"/>
      <c r="N1" s="24"/>
    </row>
    <row r="2" spans="2:14" ht="16.2" customHeight="1" x14ac:dyDescent="0.25">
      <c r="B2" s="147" t="s">
        <v>70</v>
      </c>
      <c r="C2" s="148"/>
      <c r="D2" s="149"/>
      <c r="E2" s="153" t="s">
        <v>71</v>
      </c>
      <c r="F2" s="154"/>
      <c r="G2" s="26" t="s">
        <v>63</v>
      </c>
      <c r="H2" s="153">
        <v>93.959000000000003</v>
      </c>
      <c r="I2" s="154"/>
      <c r="J2" s="150"/>
      <c r="K2" s="151"/>
      <c r="L2" s="151"/>
      <c r="M2" s="152"/>
    </row>
    <row r="3" spans="2:14" ht="12" customHeight="1" x14ac:dyDescent="0.25">
      <c r="B3" s="27" t="s">
        <v>15</v>
      </c>
      <c r="C3" s="141" t="s">
        <v>16</v>
      </c>
      <c r="D3" s="142"/>
      <c r="E3" s="156" t="s">
        <v>19</v>
      </c>
      <c r="F3" s="157"/>
      <c r="G3" s="157"/>
      <c r="H3" s="158"/>
      <c r="I3" s="50" t="s">
        <v>69</v>
      </c>
      <c r="J3" s="50" t="s">
        <v>69</v>
      </c>
      <c r="K3" s="50" t="s">
        <v>69</v>
      </c>
      <c r="L3" s="155" t="s">
        <v>17</v>
      </c>
      <c r="M3" s="126"/>
    </row>
    <row r="4" spans="2:14" ht="14.4" customHeight="1" x14ac:dyDescent="0.25">
      <c r="B4" s="13" t="s">
        <v>72</v>
      </c>
      <c r="C4" s="153" t="s">
        <v>72</v>
      </c>
      <c r="D4" s="154"/>
      <c r="E4" s="171" t="s">
        <v>64</v>
      </c>
      <c r="F4" s="172"/>
      <c r="G4" s="172"/>
      <c r="H4" s="173"/>
      <c r="I4" s="67"/>
      <c r="J4" s="67"/>
      <c r="K4" s="68"/>
      <c r="L4" s="169">
        <v>42951</v>
      </c>
      <c r="M4" s="170"/>
    </row>
    <row r="5" spans="2:14" x14ac:dyDescent="0.25">
      <c r="B5" s="124" t="s">
        <v>20</v>
      </c>
      <c r="C5" s="125"/>
      <c r="D5" s="168"/>
      <c r="E5" s="156" t="s">
        <v>21</v>
      </c>
      <c r="F5" s="157"/>
      <c r="G5" s="164">
        <v>0</v>
      </c>
      <c r="H5" s="156" t="s">
        <v>60</v>
      </c>
      <c r="I5" s="157"/>
      <c r="J5" s="122">
        <v>0</v>
      </c>
      <c r="K5" s="124" t="s">
        <v>22</v>
      </c>
      <c r="L5" s="125"/>
      <c r="M5" s="126"/>
    </row>
    <row r="6" spans="2:14" ht="18.600000000000001" customHeight="1" x14ac:dyDescent="0.25">
      <c r="B6" s="159" t="s">
        <v>73</v>
      </c>
      <c r="C6" s="160"/>
      <c r="D6" s="154"/>
      <c r="E6" s="166"/>
      <c r="F6" s="167"/>
      <c r="G6" s="165"/>
      <c r="H6" s="166"/>
      <c r="I6" s="167"/>
      <c r="J6" s="123"/>
      <c r="K6" s="161" t="s">
        <v>76</v>
      </c>
      <c r="L6" s="162"/>
      <c r="M6" s="163"/>
    </row>
    <row r="7" spans="2:14" ht="14.4" customHeight="1" x14ac:dyDescent="0.25">
      <c r="B7" s="174" t="s">
        <v>67</v>
      </c>
      <c r="C7" s="175"/>
      <c r="D7" s="156" t="s">
        <v>68</v>
      </c>
      <c r="E7" s="157"/>
      <c r="F7" s="157"/>
      <c r="G7" s="178"/>
      <c r="H7" s="134" t="s">
        <v>23</v>
      </c>
      <c r="I7" s="135"/>
      <c r="J7" s="51">
        <v>0.1</v>
      </c>
      <c r="K7" s="52"/>
      <c r="L7" s="52"/>
      <c r="M7" s="53"/>
    </row>
    <row r="8" spans="2:14" x14ac:dyDescent="0.25">
      <c r="B8" s="176"/>
      <c r="C8" s="177"/>
      <c r="D8" s="166"/>
      <c r="E8" s="167"/>
      <c r="F8" s="167"/>
      <c r="G8" s="179"/>
      <c r="H8" s="136" t="s">
        <v>24</v>
      </c>
      <c r="I8" s="137"/>
      <c r="J8" s="181">
        <v>12760.36</v>
      </c>
      <c r="K8" s="181"/>
      <c r="L8" s="181"/>
      <c r="M8" s="182"/>
    </row>
    <row r="9" spans="2:14" ht="19.2" customHeight="1" x14ac:dyDescent="0.25">
      <c r="B9" s="73" t="s">
        <v>25</v>
      </c>
      <c r="C9" s="72" t="s">
        <v>65</v>
      </c>
      <c r="D9" s="54" t="s">
        <v>66</v>
      </c>
      <c r="E9" s="180" t="s">
        <v>26</v>
      </c>
      <c r="F9" s="137"/>
      <c r="G9" s="132"/>
      <c r="H9" s="132"/>
      <c r="I9" s="132"/>
      <c r="J9" s="132"/>
      <c r="K9" s="132"/>
      <c r="L9" s="132"/>
      <c r="M9" s="133"/>
    </row>
    <row r="10" spans="2:14" ht="15" customHeight="1" x14ac:dyDescent="0.25">
      <c r="B10" s="55" t="s">
        <v>27</v>
      </c>
      <c r="C10" s="72" t="s">
        <v>65</v>
      </c>
      <c r="D10" s="56">
        <v>0</v>
      </c>
      <c r="E10" s="54" t="s">
        <v>66</v>
      </c>
      <c r="F10" s="130" t="s">
        <v>28</v>
      </c>
      <c r="G10" s="131"/>
      <c r="H10" s="132"/>
      <c r="I10" s="132"/>
      <c r="J10" s="132"/>
      <c r="K10" s="132"/>
      <c r="L10" s="132"/>
      <c r="M10" s="133"/>
    </row>
    <row r="11" spans="2:14" ht="12.6" thickBot="1" x14ac:dyDescent="0.3">
      <c r="B11" s="90" t="s">
        <v>29</v>
      </c>
      <c r="C11" s="91"/>
      <c r="D11" s="92">
        <v>0</v>
      </c>
      <c r="E11" s="93"/>
      <c r="F11" s="129" t="s">
        <v>30</v>
      </c>
      <c r="G11" s="91"/>
      <c r="H11" s="91"/>
      <c r="I11" s="91"/>
      <c r="J11" s="92">
        <v>0</v>
      </c>
      <c r="K11" s="93"/>
      <c r="L11" s="127"/>
      <c r="M11" s="128"/>
    </row>
    <row r="12" spans="2:14" x14ac:dyDescent="0.25">
      <c r="B12" s="97" t="s">
        <v>31</v>
      </c>
      <c r="C12" s="107" t="s">
        <v>32</v>
      </c>
      <c r="D12" s="105"/>
      <c r="E12" s="105"/>
      <c r="F12" s="106"/>
      <c r="G12" s="99" t="s">
        <v>33</v>
      </c>
      <c r="H12" s="100"/>
      <c r="I12" s="101"/>
      <c r="J12" s="102" t="s">
        <v>59</v>
      </c>
      <c r="K12" s="104" t="s">
        <v>34</v>
      </c>
      <c r="L12" s="105"/>
      <c r="M12" s="106"/>
    </row>
    <row r="13" spans="2:14" ht="41.4" x14ac:dyDescent="0.25">
      <c r="B13" s="98"/>
      <c r="C13" s="14" t="s">
        <v>7</v>
      </c>
      <c r="D13" s="15" t="s">
        <v>8</v>
      </c>
      <c r="E13" s="16" t="s">
        <v>11</v>
      </c>
      <c r="F13" s="17" t="s">
        <v>6</v>
      </c>
      <c r="G13" s="28" t="s">
        <v>0</v>
      </c>
      <c r="H13" s="29" t="s">
        <v>1</v>
      </c>
      <c r="I13" s="29" t="s">
        <v>2</v>
      </c>
      <c r="J13" s="103"/>
      <c r="K13" s="18" t="s">
        <v>3</v>
      </c>
      <c r="L13" s="16" t="s">
        <v>5</v>
      </c>
      <c r="M13" s="17" t="s">
        <v>4</v>
      </c>
      <c r="N13" s="30"/>
    </row>
    <row r="14" spans="2:14" ht="24" x14ac:dyDescent="0.25">
      <c r="B14" s="31" t="s">
        <v>45</v>
      </c>
      <c r="C14" s="48">
        <v>4000</v>
      </c>
      <c r="D14" s="49">
        <v>0</v>
      </c>
      <c r="E14" s="49">
        <v>0</v>
      </c>
      <c r="F14" s="32">
        <f>SUM(C14:E14)</f>
        <v>4000</v>
      </c>
      <c r="G14" s="33">
        <v>0</v>
      </c>
      <c r="H14" s="34">
        <v>0</v>
      </c>
      <c r="I14" s="34">
        <f t="shared" ref="I14:I30" si="0">SUM(G14:H14)</f>
        <v>0</v>
      </c>
      <c r="J14" s="35">
        <v>0</v>
      </c>
      <c r="K14" s="36">
        <v>92069.06</v>
      </c>
      <c r="L14" s="37">
        <f t="shared" ref="L14:L26" si="1">K14-F14</f>
        <v>88069.06</v>
      </c>
      <c r="M14" s="38">
        <f>IF(K14, ((K14-L14)/K14),0)</f>
        <v>4.3445648299222345E-2</v>
      </c>
    </row>
    <row r="15" spans="2:14" x14ac:dyDescent="0.25">
      <c r="B15" s="31" t="s">
        <v>46</v>
      </c>
      <c r="C15" s="48">
        <v>1800</v>
      </c>
      <c r="D15" s="49">
        <v>0</v>
      </c>
      <c r="E15" s="49">
        <v>0</v>
      </c>
      <c r="F15" s="32">
        <f t="shared" ref="F15:F26" si="2">SUM(C15:E15)</f>
        <v>1800</v>
      </c>
      <c r="G15" s="33">
        <v>0</v>
      </c>
      <c r="H15" s="34">
        <v>0</v>
      </c>
      <c r="I15" s="34">
        <f t="shared" si="0"/>
        <v>0</v>
      </c>
      <c r="J15" s="35">
        <v>0</v>
      </c>
      <c r="K15" s="36">
        <v>19152.240000000002</v>
      </c>
      <c r="L15" s="37">
        <f t="shared" si="1"/>
        <v>17352.240000000002</v>
      </c>
      <c r="M15" s="38">
        <f t="shared" ref="M15:M31" si="3">IF(K15, ((K15-L15)/K15),0)</f>
        <v>9.3983784664352574E-2</v>
      </c>
    </row>
    <row r="16" spans="2:14" x14ac:dyDescent="0.25">
      <c r="B16" s="31" t="s">
        <v>47</v>
      </c>
      <c r="C16" s="48">
        <v>900</v>
      </c>
      <c r="D16" s="49">
        <v>0</v>
      </c>
      <c r="E16" s="49">
        <v>0</v>
      </c>
      <c r="F16" s="32">
        <f t="shared" si="2"/>
        <v>900</v>
      </c>
      <c r="G16" s="33">
        <v>0</v>
      </c>
      <c r="H16" s="34">
        <v>0</v>
      </c>
      <c r="I16" s="34">
        <f t="shared" si="0"/>
        <v>0</v>
      </c>
      <c r="J16" s="35">
        <v>0</v>
      </c>
      <c r="K16" s="36">
        <v>7278.14</v>
      </c>
      <c r="L16" s="37">
        <f t="shared" si="1"/>
        <v>6378.14</v>
      </c>
      <c r="M16" s="38">
        <f t="shared" si="3"/>
        <v>0.12365796755764522</v>
      </c>
    </row>
    <row r="17" spans="1:13" s="2" customFormat="1" hidden="1" x14ac:dyDescent="0.25">
      <c r="A17" s="2" t="s">
        <v>62</v>
      </c>
      <c r="B17" s="1" t="s">
        <v>48</v>
      </c>
      <c r="C17" s="5"/>
      <c r="D17" s="6"/>
      <c r="E17" s="6"/>
      <c r="F17" s="3">
        <f t="shared" si="2"/>
        <v>0</v>
      </c>
      <c r="G17" s="9">
        <v>0</v>
      </c>
      <c r="H17" s="10">
        <v>0</v>
      </c>
      <c r="I17" s="10">
        <f t="shared" si="0"/>
        <v>0</v>
      </c>
      <c r="J17" s="11">
        <v>0</v>
      </c>
      <c r="K17" s="8">
        <v>0</v>
      </c>
      <c r="L17" s="7">
        <f t="shared" si="1"/>
        <v>0</v>
      </c>
      <c r="M17" s="4">
        <f t="shared" si="3"/>
        <v>0</v>
      </c>
    </row>
    <row r="18" spans="1:13" x14ac:dyDescent="0.25">
      <c r="B18" s="31" t="s">
        <v>49</v>
      </c>
      <c r="C18" s="48">
        <v>600</v>
      </c>
      <c r="D18" s="49">
        <v>0</v>
      </c>
      <c r="E18" s="49">
        <v>0</v>
      </c>
      <c r="F18" s="32">
        <f t="shared" si="2"/>
        <v>600</v>
      </c>
      <c r="G18" s="33">
        <v>0</v>
      </c>
      <c r="H18" s="34">
        <v>0</v>
      </c>
      <c r="I18" s="34">
        <f t="shared" si="0"/>
        <v>0</v>
      </c>
      <c r="J18" s="35">
        <v>0</v>
      </c>
      <c r="K18" s="36">
        <v>2951.2</v>
      </c>
      <c r="L18" s="37">
        <f t="shared" si="1"/>
        <v>2351.1999999999998</v>
      </c>
      <c r="M18" s="38">
        <f t="shared" si="3"/>
        <v>0.20330712930333425</v>
      </c>
    </row>
    <row r="19" spans="1:13" x14ac:dyDescent="0.25">
      <c r="B19" s="31" t="s">
        <v>50</v>
      </c>
      <c r="C19" s="48">
        <v>88</v>
      </c>
      <c r="D19" s="49">
        <v>0</v>
      </c>
      <c r="E19" s="49">
        <v>0</v>
      </c>
      <c r="F19" s="32">
        <f t="shared" si="2"/>
        <v>88</v>
      </c>
      <c r="G19" s="33">
        <v>0</v>
      </c>
      <c r="H19" s="34">
        <v>0</v>
      </c>
      <c r="I19" s="34">
        <f t="shared" si="0"/>
        <v>0</v>
      </c>
      <c r="J19" s="35">
        <v>0</v>
      </c>
      <c r="K19" s="36">
        <v>422</v>
      </c>
      <c r="L19" s="37">
        <f t="shared" si="1"/>
        <v>334</v>
      </c>
      <c r="M19" s="38">
        <f t="shared" si="3"/>
        <v>0.20853080568720378</v>
      </c>
    </row>
    <row r="20" spans="1:13" ht="24" x14ac:dyDescent="0.25">
      <c r="B20" s="31" t="s">
        <v>51</v>
      </c>
      <c r="C20" s="48">
        <v>497</v>
      </c>
      <c r="D20" s="49">
        <v>0</v>
      </c>
      <c r="E20" s="49">
        <v>0</v>
      </c>
      <c r="F20" s="32">
        <f t="shared" ref="F20:F21" si="4">SUM(C20:E20)</f>
        <v>497</v>
      </c>
      <c r="G20" s="33">
        <v>0</v>
      </c>
      <c r="H20" s="34">
        <v>0</v>
      </c>
      <c r="I20" s="34">
        <f t="shared" ref="I20:I21" si="5">SUM(G20:H20)</f>
        <v>0</v>
      </c>
      <c r="J20" s="35">
        <v>0</v>
      </c>
      <c r="K20" s="36">
        <v>1599</v>
      </c>
      <c r="L20" s="37">
        <f t="shared" ref="L20:L21" si="6">K20-F20</f>
        <v>1102</v>
      </c>
      <c r="M20" s="38">
        <f t="shared" ref="M20:M21" si="7">IF(K20, ((K20-L20)/K20),0)</f>
        <v>0.31081926203877425</v>
      </c>
    </row>
    <row r="21" spans="1:13" s="2" customFormat="1" hidden="1" x14ac:dyDescent="0.25">
      <c r="A21" s="2" t="s">
        <v>62</v>
      </c>
      <c r="B21" s="1" t="s">
        <v>52</v>
      </c>
      <c r="C21" s="5"/>
      <c r="D21" s="6"/>
      <c r="E21" s="6"/>
      <c r="F21" s="3">
        <f t="shared" si="4"/>
        <v>0</v>
      </c>
      <c r="G21" s="9">
        <v>0</v>
      </c>
      <c r="H21" s="10">
        <v>0</v>
      </c>
      <c r="I21" s="10">
        <f t="shared" si="5"/>
        <v>0</v>
      </c>
      <c r="J21" s="11">
        <v>0</v>
      </c>
      <c r="K21" s="8">
        <v>0</v>
      </c>
      <c r="L21" s="7">
        <f t="shared" si="6"/>
        <v>0</v>
      </c>
      <c r="M21" s="4">
        <f t="shared" si="7"/>
        <v>0</v>
      </c>
    </row>
    <row r="22" spans="1:13" ht="24" x14ac:dyDescent="0.25">
      <c r="B22" s="31" t="s">
        <v>53</v>
      </c>
      <c r="C22" s="48">
        <v>3000</v>
      </c>
      <c r="D22" s="49">
        <v>0</v>
      </c>
      <c r="E22" s="49">
        <v>0</v>
      </c>
      <c r="F22" s="32">
        <f t="shared" si="2"/>
        <v>3000</v>
      </c>
      <c r="G22" s="33">
        <v>0</v>
      </c>
      <c r="H22" s="34">
        <v>0</v>
      </c>
      <c r="I22" s="34">
        <f t="shared" si="0"/>
        <v>0</v>
      </c>
      <c r="J22" s="35">
        <v>0</v>
      </c>
      <c r="K22" s="36">
        <v>11372</v>
      </c>
      <c r="L22" s="37">
        <f t="shared" si="1"/>
        <v>8372</v>
      </c>
      <c r="M22" s="38">
        <f t="shared" si="3"/>
        <v>0.2638058389025677</v>
      </c>
    </row>
    <row r="23" spans="1:13" s="2" customFormat="1" ht="24" hidden="1" x14ac:dyDescent="0.25">
      <c r="A23" s="2" t="s">
        <v>62</v>
      </c>
      <c r="B23" s="1" t="s">
        <v>61</v>
      </c>
      <c r="C23" s="5"/>
      <c r="D23" s="6"/>
      <c r="E23" s="6"/>
      <c r="F23" s="3">
        <f t="shared" ref="F23:F24" si="8">SUM(C23:E23)</f>
        <v>0</v>
      </c>
      <c r="G23" s="9">
        <v>0</v>
      </c>
      <c r="H23" s="10">
        <v>0</v>
      </c>
      <c r="I23" s="10">
        <f t="shared" ref="I23:I24" si="9">SUM(G23:H23)</f>
        <v>0</v>
      </c>
      <c r="J23" s="11">
        <v>0</v>
      </c>
      <c r="K23" s="8">
        <v>0</v>
      </c>
      <c r="L23" s="7">
        <f t="shared" ref="L23:L24" si="10">K23-F23</f>
        <v>0</v>
      </c>
      <c r="M23" s="4">
        <f t="shared" ref="M23:M24" si="11">IF(K23, ((K23-L23)/K23),0)</f>
        <v>0</v>
      </c>
    </row>
    <row r="24" spans="1:13" x14ac:dyDescent="0.25">
      <c r="B24" s="31" t="s">
        <v>54</v>
      </c>
      <c r="C24" s="48">
        <v>600</v>
      </c>
      <c r="D24" s="49">
        <v>0</v>
      </c>
      <c r="E24" s="49">
        <v>0</v>
      </c>
      <c r="F24" s="32">
        <f t="shared" si="8"/>
        <v>600</v>
      </c>
      <c r="G24" s="33">
        <v>0</v>
      </c>
      <c r="H24" s="34">
        <v>0</v>
      </c>
      <c r="I24" s="34">
        <f t="shared" si="9"/>
        <v>0</v>
      </c>
      <c r="J24" s="35">
        <v>0</v>
      </c>
      <c r="K24" s="36">
        <v>1112</v>
      </c>
      <c r="L24" s="37">
        <f t="shared" si="10"/>
        <v>512</v>
      </c>
      <c r="M24" s="38">
        <f t="shared" si="11"/>
        <v>0.53956834532374098</v>
      </c>
    </row>
    <row r="25" spans="1:13" x14ac:dyDescent="0.25">
      <c r="B25" s="31" t="s">
        <v>55</v>
      </c>
      <c r="C25" s="48">
        <v>1000</v>
      </c>
      <c r="D25" s="49">
        <v>0</v>
      </c>
      <c r="E25" s="49">
        <v>0</v>
      </c>
      <c r="F25" s="32">
        <f t="shared" si="2"/>
        <v>1000</v>
      </c>
      <c r="G25" s="33">
        <v>0</v>
      </c>
      <c r="H25" s="34">
        <v>0</v>
      </c>
      <c r="I25" s="34">
        <f t="shared" si="0"/>
        <v>0</v>
      </c>
      <c r="J25" s="35">
        <v>0</v>
      </c>
      <c r="K25" s="36">
        <v>1284</v>
      </c>
      <c r="L25" s="37">
        <f t="shared" si="1"/>
        <v>284</v>
      </c>
      <c r="M25" s="38">
        <f t="shared" si="3"/>
        <v>0.77881619937694702</v>
      </c>
    </row>
    <row r="26" spans="1:13" s="2" customFormat="1" hidden="1" x14ac:dyDescent="0.25">
      <c r="A26" s="2" t="s">
        <v>62</v>
      </c>
      <c r="B26" s="1" t="s">
        <v>56</v>
      </c>
      <c r="C26" s="5"/>
      <c r="D26" s="6"/>
      <c r="E26" s="6"/>
      <c r="F26" s="3">
        <f t="shared" si="2"/>
        <v>0</v>
      </c>
      <c r="G26" s="9">
        <v>0</v>
      </c>
      <c r="H26" s="10">
        <v>0</v>
      </c>
      <c r="I26" s="10">
        <f t="shared" si="0"/>
        <v>0</v>
      </c>
      <c r="J26" s="11">
        <v>0</v>
      </c>
      <c r="K26" s="8">
        <v>0</v>
      </c>
      <c r="L26" s="7">
        <f t="shared" si="1"/>
        <v>0</v>
      </c>
      <c r="M26" s="4">
        <f t="shared" si="3"/>
        <v>0</v>
      </c>
    </row>
    <row r="27" spans="1:13" s="2" customFormat="1" hidden="1" x14ac:dyDescent="0.25">
      <c r="A27" s="2" t="s">
        <v>62</v>
      </c>
      <c r="B27" s="1" t="s">
        <v>57</v>
      </c>
      <c r="C27" s="5"/>
      <c r="D27" s="6"/>
      <c r="E27" s="6"/>
      <c r="F27" s="3">
        <f t="shared" ref="F27:F28" si="12">SUM(C27:E27)</f>
        <v>0</v>
      </c>
      <c r="G27" s="9">
        <v>0</v>
      </c>
      <c r="H27" s="10">
        <v>0</v>
      </c>
      <c r="I27" s="10">
        <f t="shared" ref="I27:I28" si="13">SUM(G27:H27)</f>
        <v>0</v>
      </c>
      <c r="J27" s="11">
        <v>0</v>
      </c>
      <c r="K27" s="8">
        <v>0</v>
      </c>
      <c r="L27" s="7">
        <f t="shared" ref="L27:L28" si="14">K27-F27</f>
        <v>0</v>
      </c>
      <c r="M27" s="4">
        <f t="shared" ref="M27:M28" si="15">IF(K27, ((K27-L27)/K27),0)</f>
        <v>0</v>
      </c>
    </row>
    <row r="28" spans="1:13" s="2" customFormat="1" hidden="1" x14ac:dyDescent="0.25">
      <c r="A28" s="2" t="s">
        <v>62</v>
      </c>
      <c r="B28" s="1" t="s">
        <v>58</v>
      </c>
      <c r="C28" s="5"/>
      <c r="D28" s="6"/>
      <c r="E28" s="6"/>
      <c r="F28" s="3">
        <f t="shared" si="12"/>
        <v>0</v>
      </c>
      <c r="G28" s="9">
        <v>0</v>
      </c>
      <c r="H28" s="10">
        <v>0</v>
      </c>
      <c r="I28" s="10">
        <f t="shared" si="13"/>
        <v>0</v>
      </c>
      <c r="J28" s="11">
        <v>0</v>
      </c>
      <c r="K28" s="8">
        <v>0</v>
      </c>
      <c r="L28" s="7">
        <f t="shared" si="14"/>
        <v>0</v>
      </c>
      <c r="M28" s="4">
        <f t="shared" si="15"/>
        <v>0</v>
      </c>
    </row>
    <row r="29" spans="1:13" x14ac:dyDescent="0.25">
      <c r="B29" s="39" t="s">
        <v>35</v>
      </c>
      <c r="C29" s="57">
        <f t="shared" ref="C29:L29" si="16">SUM(C14:C26)</f>
        <v>12485</v>
      </c>
      <c r="D29" s="40">
        <v>0</v>
      </c>
      <c r="E29" s="40">
        <f t="shared" si="16"/>
        <v>0</v>
      </c>
      <c r="F29" s="40">
        <f t="shared" si="16"/>
        <v>12485</v>
      </c>
      <c r="G29" s="58">
        <f t="shared" si="16"/>
        <v>0</v>
      </c>
      <c r="H29" s="59">
        <f t="shared" si="16"/>
        <v>0</v>
      </c>
      <c r="I29" s="59">
        <f t="shared" si="16"/>
        <v>0</v>
      </c>
      <c r="J29" s="60">
        <f t="shared" si="16"/>
        <v>0</v>
      </c>
      <c r="K29" s="20">
        <f>SUM(K14:K28)</f>
        <v>137239.64000000001</v>
      </c>
      <c r="L29" s="19">
        <f t="shared" si="16"/>
        <v>124754.64</v>
      </c>
      <c r="M29" s="38">
        <f t="shared" si="3"/>
        <v>9.097225845244139E-2</v>
      </c>
    </row>
    <row r="30" spans="1:13" x14ac:dyDescent="0.25">
      <c r="B30" s="42" t="s">
        <v>36</v>
      </c>
      <c r="C30" s="69">
        <v>0</v>
      </c>
      <c r="D30" s="70">
        <v>0</v>
      </c>
      <c r="E30" s="71">
        <v>0</v>
      </c>
      <c r="F30" s="32">
        <f>SUM(C30:E30)</f>
        <v>0</v>
      </c>
      <c r="G30" s="58">
        <v>0</v>
      </c>
      <c r="H30" s="59">
        <v>0</v>
      </c>
      <c r="I30" s="61">
        <f t="shared" si="0"/>
        <v>0</v>
      </c>
      <c r="J30" s="60">
        <v>0</v>
      </c>
      <c r="K30" s="41">
        <f>$J$8</f>
        <v>12760.36</v>
      </c>
      <c r="L30" s="40">
        <f>K30-F30</f>
        <v>12760.36</v>
      </c>
      <c r="M30" s="38">
        <f t="shared" si="3"/>
        <v>0</v>
      </c>
    </row>
    <row r="31" spans="1:13" ht="12.6" thickBot="1" x14ac:dyDescent="0.3">
      <c r="B31" s="43" t="s">
        <v>37</v>
      </c>
      <c r="C31" s="62">
        <f t="shared" ref="C31:L31" si="17">SUM(C29,C30)</f>
        <v>12485</v>
      </c>
      <c r="D31" s="63">
        <f t="shared" si="17"/>
        <v>0</v>
      </c>
      <c r="E31" s="63">
        <f t="shared" si="17"/>
        <v>0</v>
      </c>
      <c r="F31" s="63">
        <f t="shared" si="17"/>
        <v>12485</v>
      </c>
      <c r="G31" s="64">
        <f t="shared" si="17"/>
        <v>0</v>
      </c>
      <c r="H31" s="65">
        <f t="shared" si="17"/>
        <v>0</v>
      </c>
      <c r="I31" s="65">
        <f t="shared" si="17"/>
        <v>0</v>
      </c>
      <c r="J31" s="66">
        <f t="shared" si="17"/>
        <v>0</v>
      </c>
      <c r="K31" s="22">
        <f t="shared" si="17"/>
        <v>150000</v>
      </c>
      <c r="L31" s="21">
        <f t="shared" si="17"/>
        <v>137515</v>
      </c>
      <c r="M31" s="38">
        <f t="shared" si="3"/>
        <v>8.323333333333334E-2</v>
      </c>
    </row>
    <row r="32" spans="1:13" x14ac:dyDescent="0.25">
      <c r="B32" s="108" t="s">
        <v>38</v>
      </c>
      <c r="C32" s="109"/>
      <c r="D32" s="109"/>
      <c r="E32" s="110"/>
      <c r="F32" s="111" t="s">
        <v>39</v>
      </c>
      <c r="G32" s="112"/>
      <c r="H32" s="108" t="s">
        <v>40</v>
      </c>
      <c r="I32" s="109"/>
      <c r="J32" s="109"/>
      <c r="K32" s="110"/>
      <c r="L32" s="120" t="s">
        <v>41</v>
      </c>
      <c r="M32" s="121"/>
    </row>
    <row r="33" spans="2:17" ht="16.8" customHeight="1" x14ac:dyDescent="0.25">
      <c r="B33" s="113" t="s">
        <v>74</v>
      </c>
      <c r="C33" s="114"/>
      <c r="D33" s="114"/>
      <c r="E33" s="115"/>
      <c r="F33" s="116">
        <v>42951</v>
      </c>
      <c r="G33" s="117"/>
      <c r="H33" s="183" t="s">
        <v>75</v>
      </c>
      <c r="I33" s="184"/>
      <c r="J33" s="184"/>
      <c r="K33" s="185"/>
      <c r="L33" s="118">
        <v>1234567891</v>
      </c>
      <c r="M33" s="119"/>
      <c r="N33" s="44"/>
      <c r="O33" s="45"/>
      <c r="P33" s="45"/>
      <c r="Q33" s="45"/>
    </row>
    <row r="34" spans="2:17" x14ac:dyDescent="0.25">
      <c r="B34" s="94" t="s">
        <v>12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  <c r="N34" s="46"/>
    </row>
    <row r="35" spans="2:17" x14ac:dyDescent="0.25">
      <c r="B35" s="87" t="s">
        <v>42</v>
      </c>
      <c r="C35" s="88"/>
      <c r="D35" s="88"/>
      <c r="E35" s="88"/>
      <c r="F35" s="89"/>
      <c r="G35" s="81" t="s">
        <v>43</v>
      </c>
      <c r="H35" s="82"/>
      <c r="I35" s="83"/>
      <c r="J35" s="84" t="s">
        <v>44</v>
      </c>
      <c r="K35" s="85"/>
      <c r="L35" s="85"/>
      <c r="M35" s="86"/>
      <c r="N35" s="46"/>
    </row>
    <row r="36" spans="2:17" ht="12.6" thickBot="1" x14ac:dyDescent="0.3">
      <c r="B36" s="74"/>
      <c r="C36" s="75"/>
      <c r="D36" s="75"/>
      <c r="E36" s="75"/>
      <c r="F36" s="76"/>
      <c r="G36" s="77"/>
      <c r="H36" s="78"/>
      <c r="I36" s="79"/>
      <c r="J36" s="77"/>
      <c r="K36" s="78"/>
      <c r="L36" s="78"/>
      <c r="M36" s="80"/>
      <c r="N36" s="47"/>
    </row>
    <row r="37" spans="2:17" x14ac:dyDescent="0.25">
      <c r="N37" s="47"/>
    </row>
  </sheetData>
  <sheetProtection password="CC9E" sheet="1" objects="1" scenarios="1" selectLockedCells="1"/>
  <autoFilter ref="A1:M32">
    <filterColumn colId="0">
      <filters blank="1"/>
    </filterColumn>
    <filterColumn colId="1" showButton="0"/>
    <filterColumn colId="2" showButton="0"/>
    <filterColumn colId="4" showButton="0"/>
    <filterColumn colId="7" showButton="0"/>
    <filterColumn colId="9" showButton="0"/>
    <filterColumn colId="10" showButton="0"/>
    <filterColumn colId="11" showButton="0"/>
  </autoFilter>
  <mergeCells count="56">
    <mergeCell ref="B7:C8"/>
    <mergeCell ref="D7:G8"/>
    <mergeCell ref="E9:F9"/>
    <mergeCell ref="G9:M9"/>
    <mergeCell ref="J8:M8"/>
    <mergeCell ref="B6:D6"/>
    <mergeCell ref="C4:D4"/>
    <mergeCell ref="K6:M6"/>
    <mergeCell ref="G5:G6"/>
    <mergeCell ref="H5:I6"/>
    <mergeCell ref="E5:F6"/>
    <mergeCell ref="B5:D5"/>
    <mergeCell ref="L4:M4"/>
    <mergeCell ref="E4:H4"/>
    <mergeCell ref="B1:D1"/>
    <mergeCell ref="E1:F1"/>
    <mergeCell ref="C3:D3"/>
    <mergeCell ref="J1:M1"/>
    <mergeCell ref="H1:I1"/>
    <mergeCell ref="B2:D2"/>
    <mergeCell ref="J2:M2"/>
    <mergeCell ref="H2:I2"/>
    <mergeCell ref="E2:F2"/>
    <mergeCell ref="L3:M3"/>
    <mergeCell ref="E3:H3"/>
    <mergeCell ref="L32:M32"/>
    <mergeCell ref="J5:J6"/>
    <mergeCell ref="K5:M5"/>
    <mergeCell ref="L11:M11"/>
    <mergeCell ref="F11:I11"/>
    <mergeCell ref="F10:G10"/>
    <mergeCell ref="H10:M10"/>
    <mergeCell ref="H7:I7"/>
    <mergeCell ref="H8:I8"/>
    <mergeCell ref="B11:C11"/>
    <mergeCell ref="J11:K11"/>
    <mergeCell ref="B34:M34"/>
    <mergeCell ref="B12:B13"/>
    <mergeCell ref="G12:I12"/>
    <mergeCell ref="J12:J13"/>
    <mergeCell ref="K12:M12"/>
    <mergeCell ref="C12:F12"/>
    <mergeCell ref="B32:E32"/>
    <mergeCell ref="F32:G32"/>
    <mergeCell ref="D11:E11"/>
    <mergeCell ref="B33:E33"/>
    <mergeCell ref="F33:G33"/>
    <mergeCell ref="H32:K32"/>
    <mergeCell ref="H33:K33"/>
    <mergeCell ref="L33:M33"/>
    <mergeCell ref="B36:F36"/>
    <mergeCell ref="G36:I36"/>
    <mergeCell ref="J36:M36"/>
    <mergeCell ref="G35:I35"/>
    <mergeCell ref="J35:M35"/>
    <mergeCell ref="B35:F35"/>
  </mergeCells>
  <pageMargins left="0.25" right="0.25" top="0.5" bottom="0.25" header="0.3" footer="0.3"/>
  <pageSetup scale="99" fitToHeight="0" orientation="landscape" r:id="rId1"/>
  <headerFooter>
    <oddHeader>&amp;C&amp;"-,Bold"MONTHLY EXPENSE-BASED PAYMENT VOUCHER</oddHeader>
    <oddFooter>&amp;L&amp;8Rev. 6/2017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3</xdr:col>
                    <xdr:colOff>518160</xdr:colOff>
                    <xdr:row>6</xdr:row>
                    <xdr:rowOff>152400</xdr:rowOff>
                  </from>
                  <to>
                    <xdr:col>3</xdr:col>
                    <xdr:colOff>723900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2</xdr:col>
                    <xdr:colOff>320040</xdr:colOff>
                    <xdr:row>6</xdr:row>
                    <xdr:rowOff>60960</xdr:rowOff>
                  </from>
                  <to>
                    <xdr:col>2</xdr:col>
                    <xdr:colOff>525780</xdr:colOff>
                    <xdr:row>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2</xdr:col>
                    <xdr:colOff>320040</xdr:colOff>
                    <xdr:row>8</xdr:row>
                    <xdr:rowOff>60960</xdr:rowOff>
                  </from>
                  <to>
                    <xdr:col>2</xdr:col>
                    <xdr:colOff>525780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3</xdr:col>
                    <xdr:colOff>320040</xdr:colOff>
                    <xdr:row>8</xdr:row>
                    <xdr:rowOff>60960</xdr:rowOff>
                  </from>
                  <to>
                    <xdr:col>3</xdr:col>
                    <xdr:colOff>525780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2</xdr:col>
                    <xdr:colOff>312420</xdr:colOff>
                    <xdr:row>8</xdr:row>
                    <xdr:rowOff>243840</xdr:rowOff>
                  </from>
                  <to>
                    <xdr:col>2</xdr:col>
                    <xdr:colOff>518160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4</xdr:col>
                    <xdr:colOff>281940</xdr:colOff>
                    <xdr:row>9</xdr:row>
                    <xdr:rowOff>15240</xdr:rowOff>
                  </from>
                  <to>
                    <xdr:col>4</xdr:col>
                    <xdr:colOff>487680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VOUCHER</vt:lpstr>
      <vt:lpstr>'EXP VOUCHER'!Print_Area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Hill</dc:creator>
  <cp:lastModifiedBy>Dunlap, Kathy</cp:lastModifiedBy>
  <cp:lastPrinted>2017-07-27T15:36:40Z</cp:lastPrinted>
  <dcterms:created xsi:type="dcterms:W3CDTF">2017-03-27T13:51:43Z</dcterms:created>
  <dcterms:modified xsi:type="dcterms:W3CDTF">2017-07-27T16:01:48Z</dcterms:modified>
</cp:coreProperties>
</file>