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G:\DMHDD\DMH Fiscal\Fiscal Documents\Forms for Website\"/>
    </mc:Choice>
  </mc:AlternateContent>
  <xr:revisionPtr revIDLastSave="0" documentId="8_{41182A16-A305-441D-87CB-B622CC6ACF87}" xr6:coauthVersionLast="36" xr6:coauthVersionMax="36" xr10:uidLastSave="{00000000-0000-0000-0000-000000000000}"/>
  <bookViews>
    <workbookView xWindow="-3165" yWindow="615" windowWidth="20325" windowHeight="8985" xr2:uid="{00000000-000D-0000-FFFF-FFFF00000000}"/>
  </bookViews>
  <sheets>
    <sheet name="FY20 Invoice" sheetId="1" r:id="rId1"/>
    <sheet name="Instructions for Invoice &amp; PFR" sheetId="3" r:id="rId2"/>
  </sheets>
  <definedNames>
    <definedName name="_xlnm.Print_Area" localSheetId="0">'FY20 Invoice'!$A$1:$V$114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7" i="1" l="1"/>
  <c r="G38" i="1" l="1"/>
  <c r="I38" i="1"/>
  <c r="J38" i="1"/>
  <c r="K38" i="1"/>
  <c r="M38" i="1"/>
  <c r="V38" i="1" s="1"/>
  <c r="N38" i="1"/>
  <c r="O38" i="1"/>
  <c r="Q38" i="1"/>
  <c r="R38" i="1"/>
  <c r="S38" i="1"/>
  <c r="U38" i="1"/>
  <c r="G39" i="1"/>
  <c r="I39" i="1"/>
  <c r="J39" i="1"/>
  <c r="K39" i="1"/>
  <c r="M39" i="1"/>
  <c r="N39" i="1"/>
  <c r="O39" i="1"/>
  <c r="Q39" i="1"/>
  <c r="R39" i="1"/>
  <c r="S39" i="1"/>
  <c r="U39" i="1"/>
  <c r="V39" i="1"/>
  <c r="G40" i="1"/>
  <c r="I40" i="1"/>
  <c r="J40" i="1"/>
  <c r="K40" i="1"/>
  <c r="M40" i="1"/>
  <c r="V40" i="1" s="1"/>
  <c r="N40" i="1"/>
  <c r="O40" i="1"/>
  <c r="Q40" i="1"/>
  <c r="R40" i="1"/>
  <c r="S40" i="1"/>
  <c r="U40" i="1"/>
  <c r="G41" i="1"/>
  <c r="I41" i="1"/>
  <c r="J41" i="1"/>
  <c r="K41" i="1"/>
  <c r="M41" i="1"/>
  <c r="N41" i="1"/>
  <c r="O41" i="1"/>
  <c r="Q41" i="1"/>
  <c r="R41" i="1"/>
  <c r="S41" i="1"/>
  <c r="U41" i="1"/>
  <c r="V41" i="1"/>
  <c r="G42" i="1"/>
  <c r="I42" i="1"/>
  <c r="J42" i="1"/>
  <c r="K42" i="1"/>
  <c r="M42" i="1"/>
  <c r="V42" i="1" s="1"/>
  <c r="N42" i="1"/>
  <c r="O42" i="1"/>
  <c r="Q42" i="1"/>
  <c r="R42" i="1"/>
  <c r="S42" i="1"/>
  <c r="U42" i="1"/>
  <c r="G43" i="1"/>
  <c r="I43" i="1"/>
  <c r="J43" i="1"/>
  <c r="K43" i="1"/>
  <c r="M43" i="1"/>
  <c r="N43" i="1"/>
  <c r="O43" i="1"/>
  <c r="Q43" i="1"/>
  <c r="R43" i="1"/>
  <c r="S43" i="1"/>
  <c r="U43" i="1"/>
  <c r="V43" i="1"/>
  <c r="G44" i="1"/>
  <c r="I44" i="1"/>
  <c r="J44" i="1"/>
  <c r="K44" i="1"/>
  <c r="M44" i="1"/>
  <c r="V44" i="1" s="1"/>
  <c r="N44" i="1"/>
  <c r="O44" i="1"/>
  <c r="Q44" i="1"/>
  <c r="R44" i="1"/>
  <c r="S44" i="1"/>
  <c r="U44" i="1"/>
  <c r="G45" i="1"/>
  <c r="I45" i="1"/>
  <c r="J45" i="1"/>
  <c r="K45" i="1"/>
  <c r="M45" i="1"/>
  <c r="N45" i="1"/>
  <c r="O45" i="1"/>
  <c r="Q45" i="1"/>
  <c r="R45" i="1"/>
  <c r="S45" i="1"/>
  <c r="U45" i="1"/>
  <c r="V45" i="1"/>
  <c r="G46" i="1"/>
  <c r="I46" i="1"/>
  <c r="J46" i="1"/>
  <c r="K46" i="1"/>
  <c r="M46" i="1"/>
  <c r="V46" i="1" s="1"/>
  <c r="N46" i="1"/>
  <c r="O46" i="1"/>
  <c r="Q46" i="1"/>
  <c r="R46" i="1"/>
  <c r="S46" i="1"/>
  <c r="U46" i="1"/>
  <c r="G47" i="1"/>
  <c r="I47" i="1"/>
  <c r="J47" i="1"/>
  <c r="K47" i="1"/>
  <c r="M47" i="1"/>
  <c r="N47" i="1"/>
  <c r="O47" i="1"/>
  <c r="Q47" i="1"/>
  <c r="R47" i="1"/>
  <c r="S47" i="1"/>
  <c r="U47" i="1"/>
  <c r="V47" i="1"/>
  <c r="G48" i="1"/>
  <c r="I48" i="1"/>
  <c r="J48" i="1"/>
  <c r="K48" i="1"/>
  <c r="M48" i="1"/>
  <c r="V48" i="1" s="1"/>
  <c r="N48" i="1"/>
  <c r="O48" i="1"/>
  <c r="Q48" i="1"/>
  <c r="R48" i="1"/>
  <c r="S48" i="1"/>
  <c r="U48" i="1"/>
  <c r="G49" i="1"/>
  <c r="I49" i="1"/>
  <c r="J49" i="1"/>
  <c r="K49" i="1"/>
  <c r="M49" i="1"/>
  <c r="N49" i="1"/>
  <c r="O49" i="1"/>
  <c r="Q49" i="1"/>
  <c r="R49" i="1"/>
  <c r="S49" i="1"/>
  <c r="U49" i="1"/>
  <c r="V49" i="1"/>
  <c r="G50" i="1"/>
  <c r="I50" i="1"/>
  <c r="J50" i="1"/>
  <c r="K50" i="1"/>
  <c r="M50" i="1"/>
  <c r="V50" i="1" s="1"/>
  <c r="N50" i="1"/>
  <c r="O50" i="1"/>
  <c r="Q50" i="1"/>
  <c r="R50" i="1"/>
  <c r="S50" i="1"/>
  <c r="U50" i="1"/>
  <c r="G51" i="1"/>
  <c r="I51" i="1"/>
  <c r="J51" i="1"/>
  <c r="K51" i="1"/>
  <c r="M51" i="1"/>
  <c r="N51" i="1"/>
  <c r="O51" i="1"/>
  <c r="Q51" i="1"/>
  <c r="R51" i="1"/>
  <c r="S51" i="1"/>
  <c r="U51" i="1"/>
  <c r="V51" i="1"/>
  <c r="G52" i="1"/>
  <c r="I52" i="1"/>
  <c r="J52" i="1"/>
  <c r="K52" i="1"/>
  <c r="M52" i="1"/>
  <c r="V52" i="1" s="1"/>
  <c r="N52" i="1"/>
  <c r="O52" i="1"/>
  <c r="Q52" i="1"/>
  <c r="R52" i="1"/>
  <c r="S52" i="1"/>
  <c r="U52" i="1"/>
  <c r="G53" i="1"/>
  <c r="I53" i="1"/>
  <c r="J53" i="1"/>
  <c r="K53" i="1"/>
  <c r="M53" i="1"/>
  <c r="N53" i="1"/>
  <c r="O53" i="1"/>
  <c r="Q53" i="1"/>
  <c r="R53" i="1"/>
  <c r="S53" i="1"/>
  <c r="U53" i="1"/>
  <c r="V53" i="1"/>
  <c r="G54" i="1"/>
  <c r="I54" i="1"/>
  <c r="J54" i="1"/>
  <c r="K54" i="1"/>
  <c r="M54" i="1"/>
  <c r="V54" i="1" s="1"/>
  <c r="N54" i="1"/>
  <c r="O54" i="1"/>
  <c r="Q54" i="1"/>
  <c r="R54" i="1"/>
  <c r="S54" i="1"/>
  <c r="U54" i="1"/>
  <c r="G55" i="1"/>
  <c r="I55" i="1"/>
  <c r="J55" i="1"/>
  <c r="K55" i="1"/>
  <c r="M55" i="1"/>
  <c r="N55" i="1"/>
  <c r="O55" i="1"/>
  <c r="Q55" i="1"/>
  <c r="R55" i="1"/>
  <c r="S55" i="1"/>
  <c r="U55" i="1"/>
  <c r="V55" i="1"/>
  <c r="G56" i="1"/>
  <c r="I56" i="1"/>
  <c r="J56" i="1"/>
  <c r="K56" i="1"/>
  <c r="M56" i="1"/>
  <c r="V56" i="1" s="1"/>
  <c r="N56" i="1"/>
  <c r="O56" i="1"/>
  <c r="Q56" i="1"/>
  <c r="R56" i="1"/>
  <c r="S56" i="1"/>
  <c r="U56" i="1"/>
  <c r="G57" i="1"/>
  <c r="I57" i="1"/>
  <c r="J57" i="1"/>
  <c r="K57" i="1"/>
  <c r="M57" i="1"/>
  <c r="N57" i="1"/>
  <c r="O57" i="1"/>
  <c r="Q57" i="1"/>
  <c r="R57" i="1"/>
  <c r="S57" i="1"/>
  <c r="U57" i="1"/>
  <c r="V57" i="1"/>
  <c r="G58" i="1"/>
  <c r="I58" i="1"/>
  <c r="J58" i="1"/>
  <c r="K58" i="1"/>
  <c r="M58" i="1"/>
  <c r="V58" i="1" s="1"/>
  <c r="N58" i="1"/>
  <c r="O58" i="1"/>
  <c r="Q58" i="1"/>
  <c r="R58" i="1"/>
  <c r="S58" i="1"/>
  <c r="U58" i="1"/>
  <c r="G59" i="1"/>
  <c r="I59" i="1"/>
  <c r="J59" i="1"/>
  <c r="K59" i="1"/>
  <c r="M59" i="1"/>
  <c r="N59" i="1"/>
  <c r="O59" i="1"/>
  <c r="Q59" i="1"/>
  <c r="R59" i="1"/>
  <c r="S59" i="1"/>
  <c r="U59" i="1"/>
  <c r="V59" i="1"/>
  <c r="G60" i="1"/>
  <c r="I60" i="1"/>
  <c r="J60" i="1"/>
  <c r="K60" i="1"/>
  <c r="M60" i="1"/>
  <c r="V60" i="1" s="1"/>
  <c r="N60" i="1"/>
  <c r="O60" i="1"/>
  <c r="Q60" i="1"/>
  <c r="R60" i="1"/>
  <c r="S60" i="1"/>
  <c r="U60" i="1"/>
  <c r="G61" i="1"/>
  <c r="I61" i="1"/>
  <c r="J61" i="1"/>
  <c r="K61" i="1"/>
  <c r="M61" i="1"/>
  <c r="N61" i="1"/>
  <c r="O61" i="1"/>
  <c r="Q61" i="1"/>
  <c r="R61" i="1"/>
  <c r="S61" i="1"/>
  <c r="U61" i="1"/>
  <c r="V61" i="1"/>
  <c r="G62" i="1"/>
  <c r="I62" i="1"/>
  <c r="J62" i="1"/>
  <c r="K62" i="1"/>
  <c r="M62" i="1"/>
  <c r="V62" i="1" s="1"/>
  <c r="N62" i="1"/>
  <c r="O62" i="1"/>
  <c r="Q62" i="1"/>
  <c r="R62" i="1"/>
  <c r="S62" i="1"/>
  <c r="U62" i="1"/>
  <c r="G63" i="1"/>
  <c r="I63" i="1"/>
  <c r="J63" i="1"/>
  <c r="K63" i="1"/>
  <c r="M63" i="1"/>
  <c r="N63" i="1"/>
  <c r="O63" i="1"/>
  <c r="Q63" i="1"/>
  <c r="R63" i="1"/>
  <c r="S63" i="1"/>
  <c r="U63" i="1"/>
  <c r="V63" i="1"/>
  <c r="G64" i="1"/>
  <c r="I64" i="1"/>
  <c r="J64" i="1"/>
  <c r="K64" i="1"/>
  <c r="M64" i="1"/>
  <c r="V64" i="1" s="1"/>
  <c r="N64" i="1"/>
  <c r="O64" i="1"/>
  <c r="Q64" i="1"/>
  <c r="R64" i="1"/>
  <c r="S64" i="1"/>
  <c r="U64" i="1"/>
  <c r="G65" i="1"/>
  <c r="I65" i="1"/>
  <c r="J65" i="1"/>
  <c r="K65" i="1"/>
  <c r="M65" i="1"/>
  <c r="N65" i="1"/>
  <c r="O65" i="1"/>
  <c r="Q65" i="1"/>
  <c r="R65" i="1"/>
  <c r="S65" i="1"/>
  <c r="U65" i="1"/>
  <c r="V65" i="1"/>
  <c r="G66" i="1"/>
  <c r="I66" i="1"/>
  <c r="J66" i="1"/>
  <c r="K66" i="1"/>
  <c r="M66" i="1"/>
  <c r="V66" i="1" s="1"/>
  <c r="N66" i="1"/>
  <c r="O66" i="1"/>
  <c r="Q66" i="1"/>
  <c r="R66" i="1"/>
  <c r="S66" i="1"/>
  <c r="U66" i="1"/>
  <c r="G67" i="1"/>
  <c r="I67" i="1"/>
  <c r="J67" i="1"/>
  <c r="K67" i="1"/>
  <c r="M67" i="1"/>
  <c r="N67" i="1"/>
  <c r="O67" i="1"/>
  <c r="Q67" i="1"/>
  <c r="R67" i="1"/>
  <c r="S67" i="1"/>
  <c r="U67" i="1"/>
  <c r="V67" i="1"/>
  <c r="G68" i="1"/>
  <c r="I68" i="1"/>
  <c r="J68" i="1"/>
  <c r="K68" i="1"/>
  <c r="M68" i="1"/>
  <c r="V68" i="1" s="1"/>
  <c r="N68" i="1"/>
  <c r="O68" i="1"/>
  <c r="Q68" i="1"/>
  <c r="R68" i="1"/>
  <c r="S68" i="1"/>
  <c r="U68" i="1"/>
  <c r="G69" i="1"/>
  <c r="I69" i="1"/>
  <c r="J69" i="1"/>
  <c r="K69" i="1"/>
  <c r="M69" i="1"/>
  <c r="N69" i="1"/>
  <c r="O69" i="1"/>
  <c r="Q69" i="1"/>
  <c r="R69" i="1"/>
  <c r="S69" i="1"/>
  <c r="U69" i="1"/>
  <c r="V69" i="1"/>
  <c r="G70" i="1"/>
  <c r="I70" i="1"/>
  <c r="J70" i="1"/>
  <c r="K70" i="1"/>
  <c r="M70" i="1"/>
  <c r="V70" i="1" s="1"/>
  <c r="N70" i="1"/>
  <c r="O70" i="1"/>
  <c r="Q70" i="1"/>
  <c r="R70" i="1"/>
  <c r="S70" i="1"/>
  <c r="U70" i="1"/>
  <c r="G71" i="1"/>
  <c r="I71" i="1"/>
  <c r="J71" i="1"/>
  <c r="K71" i="1"/>
  <c r="M71" i="1"/>
  <c r="N71" i="1"/>
  <c r="O71" i="1"/>
  <c r="Q71" i="1"/>
  <c r="R71" i="1"/>
  <c r="S71" i="1"/>
  <c r="U71" i="1"/>
  <c r="V71" i="1"/>
  <c r="G72" i="1"/>
  <c r="I72" i="1"/>
  <c r="J72" i="1"/>
  <c r="K72" i="1"/>
  <c r="M72" i="1"/>
  <c r="V72" i="1" s="1"/>
  <c r="N72" i="1"/>
  <c r="O72" i="1"/>
  <c r="Q72" i="1"/>
  <c r="R72" i="1"/>
  <c r="S72" i="1"/>
  <c r="U72" i="1"/>
  <c r="G73" i="1"/>
  <c r="I73" i="1"/>
  <c r="J73" i="1"/>
  <c r="K73" i="1"/>
  <c r="M73" i="1"/>
  <c r="N73" i="1"/>
  <c r="O73" i="1"/>
  <c r="Q73" i="1"/>
  <c r="R73" i="1"/>
  <c r="S73" i="1"/>
  <c r="U73" i="1"/>
  <c r="V73" i="1"/>
  <c r="G74" i="1"/>
  <c r="I74" i="1"/>
  <c r="J74" i="1"/>
  <c r="K74" i="1"/>
  <c r="M74" i="1"/>
  <c r="V74" i="1" s="1"/>
  <c r="N74" i="1"/>
  <c r="O74" i="1"/>
  <c r="Q74" i="1"/>
  <c r="R74" i="1"/>
  <c r="S74" i="1"/>
  <c r="U74" i="1"/>
  <c r="G75" i="1"/>
  <c r="I75" i="1"/>
  <c r="J75" i="1"/>
  <c r="K75" i="1"/>
  <c r="M75" i="1"/>
  <c r="N75" i="1"/>
  <c r="O75" i="1"/>
  <c r="Q75" i="1"/>
  <c r="R75" i="1"/>
  <c r="S75" i="1"/>
  <c r="U75" i="1"/>
  <c r="V75" i="1"/>
  <c r="G76" i="1"/>
  <c r="I76" i="1"/>
  <c r="J76" i="1"/>
  <c r="K76" i="1"/>
  <c r="M76" i="1"/>
  <c r="V76" i="1" s="1"/>
  <c r="N76" i="1"/>
  <c r="O76" i="1"/>
  <c r="Q76" i="1"/>
  <c r="R76" i="1"/>
  <c r="S76" i="1"/>
  <c r="U76" i="1"/>
  <c r="G77" i="1"/>
  <c r="I77" i="1"/>
  <c r="J77" i="1"/>
  <c r="K77" i="1"/>
  <c r="M77" i="1"/>
  <c r="N77" i="1"/>
  <c r="O77" i="1"/>
  <c r="Q77" i="1"/>
  <c r="R77" i="1"/>
  <c r="S77" i="1"/>
  <c r="U77" i="1"/>
  <c r="V77" i="1"/>
  <c r="G78" i="1"/>
  <c r="I78" i="1"/>
  <c r="J78" i="1"/>
  <c r="K78" i="1"/>
  <c r="M78" i="1"/>
  <c r="V78" i="1" s="1"/>
  <c r="N78" i="1"/>
  <c r="O78" i="1"/>
  <c r="Q78" i="1"/>
  <c r="R78" i="1"/>
  <c r="S78" i="1"/>
  <c r="U78" i="1"/>
  <c r="G79" i="1"/>
  <c r="I79" i="1"/>
  <c r="J79" i="1"/>
  <c r="K79" i="1"/>
  <c r="M79" i="1"/>
  <c r="N79" i="1"/>
  <c r="O79" i="1"/>
  <c r="Q79" i="1"/>
  <c r="R79" i="1"/>
  <c r="S79" i="1"/>
  <c r="U79" i="1"/>
  <c r="V79" i="1"/>
  <c r="G80" i="1"/>
  <c r="I80" i="1"/>
  <c r="J80" i="1"/>
  <c r="K80" i="1"/>
  <c r="M80" i="1"/>
  <c r="V80" i="1" s="1"/>
  <c r="N80" i="1"/>
  <c r="O80" i="1"/>
  <c r="Q80" i="1"/>
  <c r="R80" i="1"/>
  <c r="S80" i="1"/>
  <c r="U80" i="1"/>
  <c r="G81" i="1"/>
  <c r="I81" i="1"/>
  <c r="J81" i="1"/>
  <c r="K81" i="1"/>
  <c r="M81" i="1"/>
  <c r="N81" i="1"/>
  <c r="O81" i="1"/>
  <c r="Q81" i="1"/>
  <c r="R81" i="1"/>
  <c r="S81" i="1"/>
  <c r="U81" i="1"/>
  <c r="V81" i="1"/>
  <c r="G82" i="1"/>
  <c r="I82" i="1"/>
  <c r="J82" i="1"/>
  <c r="K82" i="1"/>
  <c r="M82" i="1"/>
  <c r="V82" i="1" s="1"/>
  <c r="N82" i="1"/>
  <c r="O82" i="1"/>
  <c r="Q82" i="1"/>
  <c r="R82" i="1"/>
  <c r="S82" i="1"/>
  <c r="U82" i="1"/>
  <c r="G83" i="1"/>
  <c r="I83" i="1"/>
  <c r="J83" i="1"/>
  <c r="K83" i="1"/>
  <c r="M83" i="1"/>
  <c r="N83" i="1"/>
  <c r="O83" i="1"/>
  <c r="Q83" i="1"/>
  <c r="R83" i="1"/>
  <c r="S83" i="1"/>
  <c r="U83" i="1"/>
  <c r="V83" i="1"/>
  <c r="G84" i="1"/>
  <c r="I84" i="1"/>
  <c r="J84" i="1"/>
  <c r="K84" i="1"/>
  <c r="M84" i="1"/>
  <c r="V84" i="1" s="1"/>
  <c r="N84" i="1"/>
  <c r="O84" i="1"/>
  <c r="Q84" i="1"/>
  <c r="R84" i="1"/>
  <c r="S84" i="1"/>
  <c r="U84" i="1"/>
  <c r="G85" i="1"/>
  <c r="I85" i="1"/>
  <c r="J85" i="1"/>
  <c r="K85" i="1"/>
  <c r="M85" i="1"/>
  <c r="N85" i="1"/>
  <c r="O85" i="1"/>
  <c r="Q85" i="1"/>
  <c r="R85" i="1"/>
  <c r="S85" i="1"/>
  <c r="U85" i="1"/>
  <c r="V85" i="1"/>
  <c r="G86" i="1"/>
  <c r="I86" i="1"/>
  <c r="J86" i="1"/>
  <c r="K86" i="1"/>
  <c r="M86" i="1"/>
  <c r="V86" i="1" s="1"/>
  <c r="N86" i="1"/>
  <c r="O86" i="1"/>
  <c r="Q86" i="1"/>
  <c r="R86" i="1"/>
  <c r="S86" i="1"/>
  <c r="U86"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Q106" i="1" l="1"/>
  <c r="Q105" i="1"/>
  <c r="Q104" i="1"/>
  <c r="Q103" i="1"/>
  <c r="Q102" i="1"/>
  <c r="Q101" i="1"/>
  <c r="Q100" i="1"/>
  <c r="Q99" i="1"/>
  <c r="Q98" i="1"/>
  <c r="Q97" i="1"/>
  <c r="Q96" i="1"/>
  <c r="Q95" i="1"/>
  <c r="Q94" i="1"/>
  <c r="Q93" i="1"/>
  <c r="Q92" i="1"/>
  <c r="Q91" i="1"/>
  <c r="Q90" i="1"/>
  <c r="Q89" i="1"/>
  <c r="E86" i="1"/>
  <c r="E85" i="1"/>
  <c r="E84" i="1"/>
  <c r="E83" i="1"/>
  <c r="E82" i="1"/>
  <c r="E81" i="1"/>
  <c r="E80" i="1"/>
  <c r="E79" i="1"/>
  <c r="E78" i="1"/>
  <c r="E77" i="1"/>
  <c r="U37" i="1"/>
  <c r="S37" i="1"/>
  <c r="R37" i="1"/>
  <c r="O37" i="1"/>
  <c r="N37" i="1"/>
  <c r="M37" i="1"/>
  <c r="K37" i="1"/>
  <c r="J37" i="1"/>
  <c r="I37" i="1"/>
  <c r="G37" i="1"/>
  <c r="E37" i="1"/>
  <c r="E29" i="1" l="1"/>
  <c r="V37" i="1"/>
  <c r="L31" i="1"/>
  <c r="K16" i="1"/>
  <c r="M16" i="1" s="1"/>
  <c r="D24" i="1" l="1"/>
  <c r="H24" i="1"/>
  <c r="C24" i="1" s="1"/>
  <c r="K24" i="1"/>
  <c r="M24" i="1" s="1"/>
  <c r="D25" i="1"/>
  <c r="H25" i="1"/>
  <c r="C25" i="1" s="1"/>
  <c r="K25" i="1"/>
  <c r="M25" i="1" s="1"/>
  <c r="D26" i="1"/>
  <c r="H26" i="1"/>
  <c r="C26" i="1" s="1"/>
  <c r="K26" i="1"/>
  <c r="M26" i="1" s="1"/>
  <c r="D27" i="1"/>
  <c r="H27" i="1"/>
  <c r="C27" i="1" s="1"/>
  <c r="K27" i="1"/>
  <c r="M27" i="1" s="1"/>
  <c r="D28" i="1"/>
  <c r="H28" i="1"/>
  <c r="C28" i="1" s="1"/>
  <c r="K28" i="1"/>
  <c r="M28" i="1" s="1"/>
  <c r="D29" i="1"/>
  <c r="H29" i="1"/>
  <c r="C29" i="1" s="1"/>
  <c r="K29" i="1"/>
  <c r="M29" i="1" s="1"/>
  <c r="D30" i="1"/>
  <c r="K30" i="1"/>
  <c r="M30" i="1" s="1"/>
  <c r="H33" i="1" l="1"/>
  <c r="D22" i="1" l="1"/>
  <c r="D23" i="1"/>
  <c r="H17" i="1"/>
  <c r="H18" i="1"/>
  <c r="H19" i="1"/>
  <c r="C19" i="1" s="1"/>
  <c r="H20" i="1"/>
  <c r="H21" i="1"/>
  <c r="H22" i="1"/>
  <c r="H23" i="1"/>
  <c r="H16" i="1"/>
  <c r="I31" i="1" l="1"/>
  <c r="I34" i="1" s="1"/>
  <c r="J31" i="1"/>
  <c r="J34" i="1" s="1"/>
  <c r="F31" i="1"/>
  <c r="G31" i="1"/>
  <c r="G34" i="1" s="1"/>
  <c r="B31" i="1"/>
  <c r="C33" i="1"/>
  <c r="D33" i="1" s="1"/>
  <c r="K17" i="1"/>
  <c r="M17" i="1" s="1"/>
  <c r="K18" i="1"/>
  <c r="M18" i="1" s="1"/>
  <c r="K19" i="1"/>
  <c r="M19" i="1" s="1"/>
  <c r="K20" i="1"/>
  <c r="K21" i="1"/>
  <c r="M21" i="1" s="1"/>
  <c r="K22" i="1"/>
  <c r="M22" i="1" s="1"/>
  <c r="K23" i="1"/>
  <c r="M23" i="1" s="1"/>
  <c r="K33" i="1"/>
  <c r="L34" i="1" l="1"/>
  <c r="M33" i="1"/>
  <c r="C20" i="1"/>
  <c r="D20" i="1" s="1"/>
  <c r="M20" i="1"/>
  <c r="M31" i="1" s="1"/>
  <c r="M34" i="1" s="1"/>
  <c r="B34" i="1"/>
  <c r="C16" i="1"/>
  <c r="D16" i="1" s="1"/>
  <c r="K31" i="1"/>
  <c r="K34" i="1" s="1"/>
  <c r="C23" i="1"/>
  <c r="D19" i="1"/>
  <c r="C22" i="1"/>
  <c r="C18" i="1"/>
  <c r="D18" i="1" s="1"/>
  <c r="C21" i="1"/>
  <c r="D21" i="1" s="1"/>
  <c r="C17" i="1"/>
  <c r="D17" i="1" s="1"/>
  <c r="F34" i="1" l="1"/>
  <c r="V87" i="1" l="1"/>
  <c r="E30" i="1" s="1"/>
  <c r="H30" i="1" l="1"/>
  <c r="E31" i="1"/>
  <c r="E34" i="1" s="1"/>
  <c r="F2" i="1" s="1"/>
  <c r="C30" i="1" l="1"/>
  <c r="C31" i="1" s="1"/>
  <c r="H31" i="1"/>
  <c r="H34" i="1" s="1"/>
  <c r="D31" i="1" l="1"/>
  <c r="C34" i="1"/>
  <c r="D34" i="1" s="1"/>
</calcChain>
</file>

<file path=xl/sharedStrings.xml><?xml version="1.0" encoding="utf-8"?>
<sst xmlns="http://schemas.openxmlformats.org/spreadsheetml/2006/main" count="288" uniqueCount="281">
  <si>
    <t>Cash</t>
  </si>
  <si>
    <t>Inkind</t>
  </si>
  <si>
    <t>Total</t>
  </si>
  <si>
    <t>Approved Budget</t>
  </si>
  <si>
    <t>Expend%</t>
  </si>
  <si>
    <t>Remaining Balance Available</t>
  </si>
  <si>
    <t>Current Period Grant Expense</t>
  </si>
  <si>
    <t xml:space="preserve"> Prior Approved Grant Expenses</t>
  </si>
  <si>
    <t>(a) Grantee Name</t>
  </si>
  <si>
    <t>(b) Grant Number</t>
  </si>
  <si>
    <t>Grant Expense Adjustment</t>
  </si>
  <si>
    <t>(kk) Date Received:</t>
  </si>
  <si>
    <t>(ll) Date Approved:</t>
  </si>
  <si>
    <t>STATE AGENCY USE ONLY</t>
  </si>
  <si>
    <t>(d) CFDA(s)</t>
  </si>
  <si>
    <t>(c) CSFA</t>
  </si>
  <si>
    <t>(f) FEIN Number</t>
  </si>
  <si>
    <t>(g) DUNS</t>
  </si>
  <si>
    <t>(i) Date Prepared</t>
  </si>
  <si>
    <t>(k) Report Period</t>
  </si>
  <si>
    <t>(j) Agreement Period</t>
  </si>
  <si>
    <t>(n) Indirect Cost Rate:</t>
  </si>
  <si>
    <t>(p) Program Restrictions:</t>
  </si>
  <si>
    <t>(q) List of Restrictions:</t>
  </si>
  <si>
    <t>(r) Mandatory Match % :</t>
  </si>
  <si>
    <t>(s) Specify Match:</t>
  </si>
  <si>
    <t>(x)
Category/Program Expenses</t>
  </si>
  <si>
    <t>(cc) TOTAL DIRECT EXPENSES</t>
  </si>
  <si>
    <t>(dd) Indirect Costs</t>
  </si>
  <si>
    <t>(ee) TOTAL EXPENDITURES</t>
  </si>
  <si>
    <t>(ff) Name and Title of Authorized Grantee Representative:</t>
  </si>
  <si>
    <t>(gg) Date Submitted:</t>
  </si>
  <si>
    <t>(hh) Email:</t>
  </si>
  <si>
    <t>(ii) Telephone Number:</t>
  </si>
  <si>
    <r>
      <t xml:space="preserve">(jj) Name and Title of </t>
    </r>
    <r>
      <rPr>
        <b/>
        <u/>
        <sz val="9"/>
        <color theme="1"/>
        <rFont val="Calibri"/>
        <family val="2"/>
        <scheme val="minor"/>
      </rPr>
      <t>State Agency</t>
    </r>
    <r>
      <rPr>
        <b/>
        <sz val="9"/>
        <color theme="1"/>
        <rFont val="Calibri"/>
        <family val="2"/>
        <scheme val="minor"/>
      </rPr>
      <t xml:space="preserve"> Individual Authorized to Approve Report:</t>
    </r>
  </si>
  <si>
    <t>(o) Approved Indirect Cost Base:</t>
  </si>
  <si>
    <t>(y) Current Approved Budget</t>
  </si>
  <si>
    <t>(z) Grant Expenditures</t>
  </si>
  <si>
    <t>(aa) Current Period Match</t>
  </si>
  <si>
    <t>Personnel (Salaries &amp; Wages)</t>
  </si>
  <si>
    <t>Fringe Benefits</t>
  </si>
  <si>
    <t>Travel</t>
  </si>
  <si>
    <t>Equipment</t>
  </si>
  <si>
    <t>Supplies</t>
  </si>
  <si>
    <t>Contractual Services &amp; Subawards</t>
  </si>
  <si>
    <t>Consultant (Professional Services)</t>
  </si>
  <si>
    <t>Construction</t>
  </si>
  <si>
    <t>Occupancy (Rent &amp; Utilities)</t>
  </si>
  <si>
    <r>
      <rPr>
        <b/>
        <sz val="9"/>
        <color theme="1"/>
        <rFont val="Calibri"/>
        <family val="2"/>
        <scheme val="minor"/>
      </rPr>
      <t>Post-Adjustment Grant Expenses</t>
    </r>
    <r>
      <rPr>
        <b/>
        <sz val="8"/>
        <color theme="1"/>
        <rFont val="Calibri"/>
        <family val="2"/>
        <scheme val="minor"/>
      </rPr>
      <t xml:space="preserve"> </t>
    </r>
    <r>
      <rPr>
        <b/>
        <sz val="7"/>
        <color theme="1"/>
        <rFont val="Calibri"/>
        <family val="2"/>
        <scheme val="minor"/>
      </rPr>
      <t>(Award to Date)</t>
    </r>
  </si>
  <si>
    <r>
      <t xml:space="preserve">(bb) 
Total Match
</t>
    </r>
    <r>
      <rPr>
        <b/>
        <sz val="7"/>
        <color theme="1"/>
        <rFont val="Calibri"/>
        <family val="2"/>
        <scheme val="minor"/>
      </rPr>
      <t>(Award to Date)</t>
    </r>
  </si>
  <si>
    <t>Research and Development</t>
  </si>
  <si>
    <t>Telecommunications</t>
  </si>
  <si>
    <t>Training and Education</t>
  </si>
  <si>
    <t>Direct Administrative Costs</t>
  </si>
  <si>
    <t>Miscellaneous Costs</t>
  </si>
  <si>
    <t>Grant Exclusive Line Item</t>
  </si>
  <si>
    <r>
      <rPr>
        <b/>
        <sz val="10"/>
        <rFont val="Arial"/>
        <family val="2"/>
      </rPr>
      <t>Section</t>
    </r>
  </si>
  <si>
    <r>
      <rPr>
        <b/>
        <sz val="10"/>
        <rFont val="Arial"/>
        <family val="2"/>
      </rPr>
      <t>Data Element</t>
    </r>
  </si>
  <si>
    <r>
      <rPr>
        <i/>
        <sz val="10"/>
        <rFont val="Arial"/>
        <family val="2"/>
      </rPr>
      <t>State Agency/Grantor</t>
    </r>
  </si>
  <si>
    <r>
      <rPr>
        <sz val="10"/>
        <rFont val="Arial"/>
        <family val="2"/>
      </rPr>
      <t>State Awarding Agency Name.</t>
    </r>
  </si>
  <si>
    <r>
      <rPr>
        <sz val="10"/>
        <rFont val="Arial"/>
        <family val="2"/>
      </rPr>
      <t>(a)</t>
    </r>
  </si>
  <si>
    <r>
      <rPr>
        <i/>
        <sz val="10"/>
        <rFont val="Arial"/>
        <family val="2"/>
      </rPr>
      <t>Grantee Name</t>
    </r>
  </si>
  <si>
    <r>
      <rPr>
        <sz val="10"/>
        <rFont val="Arial"/>
        <family val="2"/>
      </rPr>
      <t>Enter the name of the grantee as exactly stated in the UGA.</t>
    </r>
  </si>
  <si>
    <r>
      <rPr>
        <sz val="10"/>
        <rFont val="Arial"/>
        <family val="2"/>
      </rPr>
      <t>(b)</t>
    </r>
  </si>
  <si>
    <r>
      <rPr>
        <i/>
        <sz val="10"/>
        <rFont val="Arial"/>
        <family val="2"/>
      </rPr>
      <t>Grant Number</t>
    </r>
  </si>
  <si>
    <r>
      <rPr>
        <sz val="10"/>
        <rFont val="Arial"/>
        <family val="2"/>
      </rPr>
      <t>Number assigned by the state awarding agency to the grant award and specified in the UGA.</t>
    </r>
  </si>
  <si>
    <r>
      <rPr>
        <sz val="10"/>
        <rFont val="Arial"/>
        <family val="2"/>
      </rPr>
      <t>(c)</t>
    </r>
  </si>
  <si>
    <r>
      <rPr>
        <i/>
        <sz val="10"/>
        <rFont val="Arial"/>
        <family val="2"/>
      </rPr>
      <t>CSFA</t>
    </r>
  </si>
  <si>
    <r>
      <rPr>
        <sz val="10"/>
        <rFont val="Arial"/>
        <family val="2"/>
      </rPr>
      <t>Number assigned through the Catalog of State Financial Assistance.</t>
    </r>
  </si>
  <si>
    <r>
      <rPr>
        <sz val="10"/>
        <rFont val="Arial"/>
        <family val="2"/>
      </rPr>
      <t>(d)</t>
    </r>
  </si>
  <si>
    <r>
      <rPr>
        <i/>
        <sz val="10"/>
        <rFont val="Arial"/>
        <family val="2"/>
      </rPr>
      <t>CFDA(s)</t>
    </r>
  </si>
  <si>
    <r>
      <rPr>
        <sz val="10"/>
        <rFont val="Arial"/>
        <family val="2"/>
      </rPr>
      <t xml:space="preserve">Enter the Catalog  of Federal Domestic  Assistance (CFDA) number(s)  as stated in the UGA.  If the program  is
</t>
    </r>
    <r>
      <rPr>
        <sz val="10"/>
        <rFont val="Arial"/>
        <family val="2"/>
      </rPr>
      <t>funded by more than one CFDA, list each CFDA number.</t>
    </r>
  </si>
  <si>
    <r>
      <rPr>
        <sz val="10"/>
        <rFont val="Arial"/>
        <family val="2"/>
      </rPr>
      <t>(e)</t>
    </r>
  </si>
  <si>
    <r>
      <rPr>
        <sz val="10"/>
        <rFont val="Arial"/>
        <family val="2"/>
      </rPr>
      <t>(f)</t>
    </r>
  </si>
  <si>
    <r>
      <rPr>
        <i/>
        <sz val="10"/>
        <rFont val="Arial"/>
        <family val="2"/>
      </rPr>
      <t>FEIN Number</t>
    </r>
  </si>
  <si>
    <r>
      <rPr>
        <sz val="10"/>
        <rFont val="Arial"/>
        <family val="2"/>
      </rPr>
      <t>Enter the grantee's Federal Employer Identification Number provided by the Internal Revenue Service.</t>
    </r>
  </si>
  <si>
    <r>
      <rPr>
        <sz val="10"/>
        <rFont val="Arial"/>
        <family val="2"/>
      </rPr>
      <t>(g)</t>
    </r>
  </si>
  <si>
    <r>
      <rPr>
        <i/>
        <sz val="10"/>
        <rFont val="Arial"/>
        <family val="2"/>
      </rPr>
      <t>DUNS</t>
    </r>
  </si>
  <si>
    <r>
      <rPr>
        <sz val="10"/>
        <rFont val="Arial"/>
        <family val="2"/>
      </rPr>
      <t>Enter the grantee's Dun and Bradstreet number.</t>
    </r>
  </si>
  <si>
    <r>
      <rPr>
        <sz val="10"/>
        <rFont val="Arial"/>
        <family val="2"/>
      </rPr>
      <t>(h)</t>
    </r>
  </si>
  <si>
    <r>
      <rPr>
        <i/>
        <sz val="10"/>
        <rFont val="Arial"/>
        <family val="2"/>
      </rPr>
      <t>Program Name and/or Code</t>
    </r>
  </si>
  <si>
    <r>
      <rPr>
        <sz val="10"/>
        <rFont val="Arial"/>
        <family val="2"/>
      </rPr>
      <t>Enter the program name and / or code exactly stated in the UGA.</t>
    </r>
  </si>
  <si>
    <r>
      <rPr>
        <sz val="10"/>
        <rFont val="Arial"/>
        <family val="2"/>
      </rPr>
      <t>(i)</t>
    </r>
  </si>
  <si>
    <r>
      <rPr>
        <i/>
        <sz val="10"/>
        <rFont val="Arial"/>
        <family val="2"/>
      </rPr>
      <t>Date Prepared</t>
    </r>
  </si>
  <si>
    <r>
      <rPr>
        <sz val="10"/>
        <rFont val="Arial"/>
        <family val="2"/>
      </rPr>
      <t>(j)</t>
    </r>
  </si>
  <si>
    <r>
      <rPr>
        <i/>
        <sz val="10"/>
        <rFont val="Arial"/>
        <family val="2"/>
      </rPr>
      <t>Agreement Period</t>
    </r>
  </si>
  <si>
    <r>
      <rPr>
        <sz val="10"/>
        <rFont val="Arial"/>
        <family val="2"/>
      </rPr>
      <t xml:space="preserve">Indicate the start and end date established in the UGA.  This may span multiple years, based on the terms of the
</t>
    </r>
    <r>
      <rPr>
        <sz val="10"/>
        <rFont val="Arial"/>
        <family val="2"/>
      </rPr>
      <t>UGA.</t>
    </r>
  </si>
  <si>
    <r>
      <rPr>
        <sz val="10"/>
        <rFont val="Arial"/>
        <family val="2"/>
      </rPr>
      <t>(k)</t>
    </r>
  </si>
  <si>
    <r>
      <rPr>
        <i/>
        <sz val="10"/>
        <rFont val="Arial"/>
        <family val="2"/>
      </rPr>
      <t>Report Period</t>
    </r>
  </si>
  <si>
    <r>
      <rPr>
        <sz val="10"/>
        <rFont val="Arial"/>
        <family val="2"/>
      </rPr>
      <t>Enter the start and ending date of the reporting period.  The reporting frequency is specified in the UGA.</t>
    </r>
  </si>
  <si>
    <r>
      <rPr>
        <sz val="10"/>
        <rFont val="Arial"/>
        <family val="2"/>
      </rPr>
      <t>(l)</t>
    </r>
  </si>
  <si>
    <r>
      <rPr>
        <i/>
        <sz val="10"/>
        <rFont val="Arial"/>
        <family val="2"/>
      </rPr>
      <t>Final Report for Award Period</t>
    </r>
  </si>
  <si>
    <r>
      <rPr>
        <sz val="10"/>
        <rFont val="Arial"/>
        <family val="2"/>
      </rPr>
      <t>(m)</t>
    </r>
  </si>
  <si>
    <r>
      <rPr>
        <sz val="10"/>
        <rFont val="Arial"/>
        <family val="2"/>
      </rPr>
      <t>(n)</t>
    </r>
  </si>
  <si>
    <r>
      <rPr>
        <i/>
        <sz val="10"/>
        <rFont val="Arial"/>
        <family val="2"/>
      </rPr>
      <t>Indirect Cost Rate</t>
    </r>
  </si>
  <si>
    <r>
      <rPr>
        <sz val="10"/>
        <rFont val="Arial"/>
        <family val="2"/>
      </rPr>
      <t xml:space="preserve">Enter  the  Indirect  Cost  Rate  percentage  (%)  as  accepted  by  your  State  Cognizant  Agency  for  indirect  cost
</t>
    </r>
    <r>
      <rPr>
        <sz val="10"/>
        <rFont val="Arial"/>
        <family val="2"/>
      </rPr>
      <t xml:space="preserve">reimbursement on this particular award. (Example: 10%)
</t>
    </r>
    <r>
      <rPr>
        <sz val="10"/>
        <rFont val="Arial"/>
        <family val="2"/>
      </rPr>
      <t>-  If no indirect cost reimbursement is requested please enter 0%</t>
    </r>
  </si>
  <si>
    <r>
      <rPr>
        <sz val="10"/>
        <rFont val="Arial"/>
        <family val="2"/>
      </rPr>
      <t>(o)</t>
    </r>
  </si>
  <si>
    <r>
      <rPr>
        <i/>
        <sz val="10"/>
        <rFont val="Arial"/>
        <family val="2"/>
      </rPr>
      <t>Approved Indirect Cost Rate Base</t>
    </r>
  </si>
  <si>
    <r>
      <rPr>
        <sz val="10"/>
        <rFont val="Arial"/>
        <family val="2"/>
      </rPr>
      <t xml:space="preserve">Enter  the  Indirect  Cost  Base  description  as  accepted  by  your  State  Cognizant  Agency  for  indirect  cost
</t>
    </r>
    <r>
      <rPr>
        <sz val="10"/>
        <rFont val="Arial"/>
        <family val="2"/>
      </rPr>
      <t xml:space="preserve">reimbursement on this particular award. (Example: Modified Total Direct Costs  - MTDC)
</t>
    </r>
    <r>
      <rPr>
        <sz val="10"/>
        <rFont val="Arial"/>
        <family val="2"/>
      </rPr>
      <t>-  If no indirect cost reimbursement is requested please enter N/A.</t>
    </r>
  </si>
  <si>
    <r>
      <rPr>
        <sz val="10"/>
        <rFont val="Arial"/>
        <family val="2"/>
      </rPr>
      <t>(p)</t>
    </r>
  </si>
  <si>
    <r>
      <rPr>
        <i/>
        <sz val="10"/>
        <rFont val="Arial"/>
        <family val="2"/>
      </rPr>
      <t>Program Restrictions</t>
    </r>
  </si>
  <si>
    <r>
      <rPr>
        <sz val="10"/>
        <rFont val="Arial"/>
        <family val="2"/>
      </rPr>
      <t xml:space="preserve">Based on the UGA, select “Yes” or “No” to indicate if there are funding-related program restrictions that will be
</t>
    </r>
    <r>
      <rPr>
        <sz val="10"/>
        <rFont val="Arial"/>
        <family val="2"/>
      </rPr>
      <t>monitored.</t>
    </r>
  </si>
  <si>
    <r>
      <rPr>
        <sz val="10"/>
        <rFont val="Arial"/>
        <family val="2"/>
      </rPr>
      <t>(q)</t>
    </r>
  </si>
  <si>
    <r>
      <rPr>
        <i/>
        <sz val="10"/>
        <rFont val="Arial"/>
        <family val="2"/>
      </rPr>
      <t>List of Restrictions</t>
    </r>
  </si>
  <si>
    <r>
      <rPr>
        <sz val="10"/>
        <rFont val="Arial"/>
        <family val="2"/>
      </rPr>
      <t>Specify the program restriction(s) if Section (p) was marked “Yes”.</t>
    </r>
  </si>
  <si>
    <r>
      <rPr>
        <sz val="10"/>
        <rFont val="Arial"/>
        <family val="2"/>
      </rPr>
      <t>(r)</t>
    </r>
  </si>
  <si>
    <r>
      <rPr>
        <i/>
        <sz val="10"/>
        <rFont val="Arial"/>
        <family val="2"/>
      </rPr>
      <t>Mandatory Match %</t>
    </r>
  </si>
  <si>
    <r>
      <rPr>
        <sz val="10"/>
        <rFont val="Arial"/>
        <family val="2"/>
      </rPr>
      <t xml:space="preserve">If the UGA includes a mandatory match, select “Yes” and identify percentage in the field provided. If the UGA
</t>
    </r>
    <r>
      <rPr>
        <sz val="10"/>
        <rFont val="Arial"/>
        <family val="2"/>
      </rPr>
      <t>does not include a mandatory match, select "No".</t>
    </r>
  </si>
  <si>
    <r>
      <rPr>
        <sz val="10"/>
        <rFont val="Arial"/>
        <family val="2"/>
      </rPr>
      <t>(s)</t>
    </r>
  </si>
  <si>
    <r>
      <rPr>
        <i/>
        <sz val="10"/>
        <rFont val="Arial"/>
        <family val="2"/>
      </rPr>
      <t>Specify Match</t>
    </r>
  </si>
  <si>
    <r>
      <rPr>
        <sz val="10"/>
        <rFont val="Arial"/>
        <family val="2"/>
      </rPr>
      <t>Specify the match percentage if Section (r) was marked “Yes”.</t>
    </r>
  </si>
  <si>
    <r>
      <rPr>
        <sz val="10"/>
        <rFont val="Arial"/>
        <family val="2"/>
      </rPr>
      <t>(t)</t>
    </r>
  </si>
  <si>
    <r>
      <rPr>
        <sz val="10"/>
        <rFont val="Arial"/>
        <family val="2"/>
      </rPr>
      <t>(x)</t>
    </r>
  </si>
  <si>
    <r>
      <rPr>
        <i/>
        <sz val="10"/>
        <rFont val="Arial"/>
        <family val="2"/>
      </rPr>
      <t>Category / Program Expenses</t>
    </r>
  </si>
  <si>
    <r>
      <rPr>
        <sz val="10"/>
        <rFont val="Arial"/>
        <family val="2"/>
      </rPr>
      <t xml:space="preserve">Enter all current and approved line items as exactly stated within the current, approved grant budget. All program
</t>
    </r>
    <r>
      <rPr>
        <sz val="10"/>
        <rFont val="Arial"/>
        <family val="2"/>
      </rPr>
      <t>expenses must align with specified line items.</t>
    </r>
  </si>
  <si>
    <r>
      <rPr>
        <sz val="10"/>
        <rFont val="Arial"/>
        <family val="2"/>
      </rPr>
      <t>(y)</t>
    </r>
  </si>
  <si>
    <r>
      <rPr>
        <i/>
        <sz val="10"/>
        <rFont val="Arial"/>
        <family val="2"/>
      </rPr>
      <t>Current Approved Budget (Enter this item first for every Category/Program Expense)</t>
    </r>
  </si>
  <si>
    <r>
      <rPr>
        <i/>
        <sz val="10"/>
        <rFont val="Arial"/>
        <family val="2"/>
      </rPr>
      <t>Approved Budget</t>
    </r>
  </si>
  <si>
    <r>
      <rPr>
        <sz val="10"/>
        <rFont val="Arial"/>
        <family val="2"/>
      </rPr>
      <t>Enter the most current, approved budget amount for each program expense line item.</t>
    </r>
  </si>
  <si>
    <r>
      <rPr>
        <i/>
        <sz val="10"/>
        <rFont val="Arial"/>
        <family val="2"/>
      </rPr>
      <t>Remaining Balance Available</t>
    </r>
  </si>
  <si>
    <r>
      <rPr>
        <sz val="10"/>
        <rFont val="Arial"/>
        <family val="2"/>
      </rPr>
      <t>AUTO CALCULATED: Approved Budget for the line item minus Post Adjustment Grant Expenses (Award to Date)</t>
    </r>
  </si>
  <si>
    <r>
      <rPr>
        <i/>
        <sz val="10"/>
        <rFont val="Arial"/>
        <family val="2"/>
      </rPr>
      <t>Expend %</t>
    </r>
  </si>
  <si>
    <r>
      <rPr>
        <sz val="10"/>
        <rFont val="Arial"/>
        <family val="2"/>
      </rPr>
      <t xml:space="preserve">AUTO CALCULATED: Post Adjustment Grant Expenses (Award to Date) divided by Approved Budget for the line
</t>
    </r>
    <r>
      <rPr>
        <sz val="10"/>
        <rFont val="Arial"/>
        <family val="2"/>
      </rPr>
      <t>item.</t>
    </r>
  </si>
  <si>
    <r>
      <rPr>
        <sz val="10"/>
        <rFont val="Arial"/>
        <family val="2"/>
      </rPr>
      <t>(z)</t>
    </r>
  </si>
  <si>
    <r>
      <rPr>
        <i/>
        <sz val="10"/>
        <rFont val="Arial"/>
        <family val="2"/>
      </rPr>
      <t>Grant Expenditures</t>
    </r>
  </si>
  <si>
    <r>
      <rPr>
        <i/>
        <sz val="10"/>
        <rFont val="Arial"/>
        <family val="2"/>
      </rPr>
      <t>Current Period Grant Expense</t>
    </r>
  </si>
  <si>
    <r>
      <rPr>
        <sz val="10"/>
        <rFont val="Arial"/>
        <family val="2"/>
      </rPr>
      <t xml:space="preserve">Enter  the  amount  of  expenditures  for  each  line  item  being  reported  as  expenditures  for  this  award  during  the
</t>
    </r>
    <r>
      <rPr>
        <sz val="10"/>
        <rFont val="Arial"/>
        <family val="2"/>
      </rPr>
      <t>period identified in Section (k).</t>
    </r>
  </si>
  <si>
    <r>
      <rPr>
        <i/>
        <sz val="10"/>
        <rFont val="Arial"/>
        <family val="2"/>
      </rPr>
      <t>Prior Approved Grant Expenses</t>
    </r>
  </si>
  <si>
    <r>
      <rPr>
        <sz val="10"/>
        <rFont val="Arial"/>
        <family val="2"/>
      </rPr>
      <t>Enter the amount of expenses by line item reported and approved for this line item prior to this reporting period.</t>
    </r>
  </si>
  <si>
    <r>
      <rPr>
        <i/>
        <sz val="10"/>
        <rFont val="Arial"/>
        <family val="2"/>
      </rPr>
      <t>Grant Expense Adjustment</t>
    </r>
  </si>
  <si>
    <r>
      <rPr>
        <sz val="10"/>
        <rFont val="Arial"/>
        <family val="2"/>
      </rPr>
      <t>Enter any adjustments / corrections needed to restate expenditures reported in a prior period.</t>
    </r>
  </si>
  <si>
    <r>
      <rPr>
        <i/>
        <sz val="10"/>
        <rFont val="Arial"/>
        <family val="2"/>
      </rPr>
      <t xml:space="preserve">Post Adjustment Grant Expenses (Award to
</t>
    </r>
    <r>
      <rPr>
        <i/>
        <sz val="10"/>
        <rFont val="Arial"/>
        <family val="2"/>
      </rPr>
      <t>Date)</t>
    </r>
  </si>
  <si>
    <r>
      <rPr>
        <sz val="10"/>
        <rFont val="Arial"/>
        <family val="2"/>
      </rPr>
      <t>AUTO CALCULATED: Sum of Current Period Grant Expenses, Prior Approved Grant Expenses and Adjustments.</t>
    </r>
  </si>
  <si>
    <r>
      <rPr>
        <sz val="10"/>
        <rFont val="Arial"/>
        <family val="2"/>
      </rPr>
      <t>(aa)</t>
    </r>
  </si>
  <si>
    <r>
      <rPr>
        <i/>
        <sz val="10"/>
        <rFont val="Arial"/>
        <family val="2"/>
      </rPr>
      <t>Current Period Match</t>
    </r>
  </si>
  <si>
    <r>
      <rPr>
        <sz val="10"/>
        <rFont val="Arial"/>
        <family val="2"/>
      </rPr>
      <t xml:space="preserve">Enter  amount  of  cash  and  in-kind  contributions  to  the  grant  program  for  the  current  reporting  period's  match
</t>
    </r>
    <r>
      <rPr>
        <sz val="10"/>
        <rFont val="Arial"/>
        <family val="2"/>
      </rPr>
      <t>requirements.  See 2 CFR 200.306.</t>
    </r>
  </si>
  <si>
    <r>
      <rPr>
        <i/>
        <sz val="10"/>
        <rFont val="Arial"/>
        <family val="2"/>
      </rPr>
      <t>Cash</t>
    </r>
  </si>
  <si>
    <r>
      <rPr>
        <sz val="10"/>
        <rFont val="Arial"/>
        <family val="2"/>
      </rPr>
      <t>Enter amount of cash contributed to the grant program for the current reporting period.</t>
    </r>
  </si>
  <si>
    <r>
      <rPr>
        <i/>
        <sz val="10"/>
        <rFont val="Arial"/>
        <family val="2"/>
      </rPr>
      <t>In-Kind</t>
    </r>
  </si>
  <si>
    <r>
      <rPr>
        <sz val="10"/>
        <rFont val="Arial"/>
        <family val="2"/>
      </rPr>
      <t>Enter value of non-cash contributions to the grant program for the current reporting period.</t>
    </r>
  </si>
  <si>
    <r>
      <rPr>
        <i/>
        <sz val="10"/>
        <rFont val="Arial"/>
        <family val="2"/>
      </rPr>
      <t>Total</t>
    </r>
  </si>
  <si>
    <r>
      <rPr>
        <sz val="10"/>
        <rFont val="Arial"/>
        <family val="2"/>
      </rPr>
      <t xml:space="preserve">AUTO  CALCULATED:  Total  of  Cash  and  In-kind  contributions  to  the  grant  program  in  the  current  reporting
</t>
    </r>
    <r>
      <rPr>
        <sz val="10"/>
        <rFont val="Arial"/>
        <family val="2"/>
      </rPr>
      <t>period.</t>
    </r>
  </si>
  <si>
    <r>
      <rPr>
        <sz val="10"/>
        <rFont val="Arial"/>
        <family val="2"/>
      </rPr>
      <t>(bb)</t>
    </r>
  </si>
  <si>
    <r>
      <rPr>
        <i/>
        <sz val="10"/>
        <rFont val="Arial"/>
        <family val="2"/>
      </rPr>
      <t>Total Match (Award to Date)</t>
    </r>
  </si>
  <si>
    <r>
      <rPr>
        <sz val="10"/>
        <rFont val="Arial"/>
        <family val="2"/>
      </rPr>
      <t>(cc)</t>
    </r>
  </si>
  <si>
    <r>
      <rPr>
        <i/>
        <sz val="10"/>
        <rFont val="Arial"/>
        <family val="2"/>
      </rPr>
      <t>Total Direct Expenses</t>
    </r>
  </si>
  <si>
    <r>
      <rPr>
        <sz val="10"/>
        <rFont val="Arial"/>
        <family val="2"/>
      </rPr>
      <t>AUTO CALCULATED: Sum of the line entries in each column for section (y), (z), (aa) and (bb).</t>
    </r>
  </si>
  <si>
    <r>
      <rPr>
        <sz val="10"/>
        <rFont val="Arial"/>
        <family val="2"/>
      </rPr>
      <t>(dd)</t>
    </r>
  </si>
  <si>
    <r>
      <rPr>
        <i/>
        <sz val="10"/>
        <rFont val="Arial"/>
        <family val="2"/>
      </rPr>
      <t>Indirect Costs</t>
    </r>
  </si>
  <si>
    <r>
      <rPr>
        <sz val="10"/>
        <rFont val="Arial"/>
        <family val="2"/>
      </rPr>
      <t>Enter computed indirect costs based on Sections (n) and (o).</t>
    </r>
  </si>
  <si>
    <r>
      <rPr>
        <sz val="10"/>
        <rFont val="Arial"/>
        <family val="2"/>
      </rPr>
      <t>(ee)</t>
    </r>
  </si>
  <si>
    <r>
      <rPr>
        <i/>
        <sz val="10"/>
        <rFont val="Arial"/>
        <family val="2"/>
      </rPr>
      <t>Total Expenditures</t>
    </r>
  </si>
  <si>
    <r>
      <rPr>
        <sz val="10"/>
        <rFont val="Arial"/>
        <family val="2"/>
      </rPr>
      <t>AUTO CALCULATED: Total Direct Expenses plus Indirect Costs.</t>
    </r>
  </si>
  <si>
    <r>
      <rPr>
        <i/>
        <sz val="10"/>
        <rFont val="Arial"/>
        <family val="2"/>
      </rPr>
      <t>Grantee Certification (2 CFR 200.415)</t>
    </r>
  </si>
  <si>
    <r>
      <rPr>
        <sz val="10"/>
        <rFont val="Arial"/>
        <family val="2"/>
      </rPr>
      <t>(ff)</t>
    </r>
  </si>
  <si>
    <r>
      <rPr>
        <i/>
        <sz val="10"/>
        <rFont val="Arial"/>
        <family val="2"/>
      </rPr>
      <t xml:space="preserve">Name and Title of Authorized Grantee
</t>
    </r>
    <r>
      <rPr>
        <i/>
        <sz val="10"/>
        <rFont val="Arial"/>
        <family val="2"/>
      </rPr>
      <t>Representative</t>
    </r>
  </si>
  <si>
    <r>
      <rPr>
        <sz val="10"/>
        <rFont val="Arial"/>
        <family val="2"/>
      </rPr>
      <t>(gg)</t>
    </r>
  </si>
  <si>
    <r>
      <rPr>
        <i/>
        <sz val="10"/>
        <rFont val="Arial"/>
        <family val="2"/>
      </rPr>
      <t>Date Submitted</t>
    </r>
  </si>
  <si>
    <r>
      <rPr>
        <sz val="10"/>
        <rFont val="Arial"/>
        <family val="2"/>
      </rPr>
      <t>(hh)</t>
    </r>
  </si>
  <si>
    <r>
      <rPr>
        <i/>
        <sz val="10"/>
        <rFont val="Arial"/>
        <family val="2"/>
      </rPr>
      <t>Email</t>
    </r>
  </si>
  <si>
    <r>
      <rPr>
        <sz val="10"/>
        <rFont val="Arial"/>
        <family val="2"/>
      </rPr>
      <t>(ii)</t>
    </r>
  </si>
  <si>
    <r>
      <rPr>
        <i/>
        <sz val="10"/>
        <rFont val="Arial"/>
        <family val="2"/>
      </rPr>
      <t>Telephone Number</t>
    </r>
  </si>
  <si>
    <r>
      <rPr>
        <sz val="10"/>
        <rFont val="Arial"/>
        <family val="2"/>
      </rPr>
      <t>(jj)</t>
    </r>
  </si>
  <si>
    <r>
      <rPr>
        <i/>
        <sz val="10"/>
        <rFont val="Arial"/>
        <family val="2"/>
      </rPr>
      <t xml:space="preserve">Name and Title of State Agency Authorized
</t>
    </r>
    <r>
      <rPr>
        <i/>
        <sz val="10"/>
        <rFont val="Arial"/>
        <family val="2"/>
      </rPr>
      <t>Individual</t>
    </r>
  </si>
  <si>
    <r>
      <rPr>
        <sz val="10"/>
        <rFont val="Arial"/>
        <family val="2"/>
      </rPr>
      <t>(kk)</t>
    </r>
  </si>
  <si>
    <r>
      <rPr>
        <i/>
        <sz val="10"/>
        <rFont val="Arial"/>
        <family val="2"/>
      </rPr>
      <t>Date Received</t>
    </r>
  </si>
  <si>
    <r>
      <rPr>
        <sz val="10"/>
        <rFont val="Arial"/>
        <family val="2"/>
      </rPr>
      <t>(ll)</t>
    </r>
  </si>
  <si>
    <r>
      <rPr>
        <i/>
        <sz val="10"/>
        <rFont val="Arial"/>
        <family val="2"/>
      </rPr>
      <t>Date Approved</t>
    </r>
  </si>
  <si>
    <t>Prior Approved Match</t>
  </si>
  <si>
    <t xml:space="preserve"> Thru </t>
  </si>
  <si>
    <t xml:space="preserve"> Thru   </t>
  </si>
  <si>
    <t>=</t>
  </si>
  <si>
    <t xml:space="preserve">No    </t>
  </si>
  <si>
    <t xml:space="preserve">Yes    </t>
  </si>
  <si>
    <t xml:space="preserve">(l) Final Report for Award Period    </t>
  </si>
  <si>
    <t xml:space="preserve">No     </t>
  </si>
  <si>
    <t>Invoice Number:</t>
  </si>
  <si>
    <t>Invoice Amount:</t>
  </si>
  <si>
    <r>
      <t>(e) Appropriation Number(s)</t>
    </r>
    <r>
      <rPr>
        <b/>
        <sz val="9"/>
        <color theme="1"/>
        <rFont val="Calibri"/>
        <family val="2"/>
        <scheme val="minor"/>
      </rPr>
      <t xml:space="preserve"> (State Agency Use Only)</t>
    </r>
  </si>
  <si>
    <t>(t) Program Income (Award to Date)</t>
  </si>
  <si>
    <t>(u) Program Income (In current reporting period)</t>
  </si>
  <si>
    <t>(v) Interest earned (Award to Date)</t>
  </si>
  <si>
    <t>(w) Interest earned (In current reporting period)</t>
  </si>
  <si>
    <r>
      <rPr>
        <b/>
        <sz val="7"/>
        <color theme="1"/>
        <rFont val="Calibri"/>
        <family val="2"/>
        <scheme val="minor"/>
      </rPr>
      <t xml:space="preserve">GRANTEE CERTIFICATION (2CFR 200.415)
</t>
    </r>
    <r>
      <rPr>
        <sz val="7"/>
        <color theme="1"/>
        <rFont val="Calibri"/>
        <family val="2"/>
        <scheme val="minor"/>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</si>
  <si>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rPr>
        <b/>
        <sz val="10"/>
        <rFont val="Arial"/>
        <family val="2"/>
      </rPr>
      <t>Report Submission</t>
    </r>
  </si>
  <si>
    <r>
      <rPr>
        <b/>
        <sz val="10"/>
        <rFont val="Arial"/>
        <family val="2"/>
      </rPr>
      <t>Reporting Requirements</t>
    </r>
  </si>
  <si>
    <r>
      <rPr>
        <sz val="10"/>
        <rFont val="Arial"/>
        <family val="2"/>
      </rPr>
      <t>3.          Use “N/A” for Not Applicable if a data field in Sections (a) through (w) is not relevant to the grant agreement (e.g., Program Income).  Terms of the UGA dictate if a field is relevant.</t>
    </r>
  </si>
  <si>
    <r>
      <rPr>
        <sz val="10"/>
        <rFont val="Arial"/>
        <family val="2"/>
      </rPr>
      <t xml:space="preserve">5.          Under the terms of the Grant Funds Recovery Act (30 ILCS 705/4.1), “Grantor agencies may withhold or suspend the distribution of grant funds for failure to file requirement reports.” If the report is more than 30 calendar days delinquent, without any approved written explanation by the grantee, the entity will be placed on the Illinois Stop Payment List.   (Refer to the Grantee Compliance Enforcement System for detail about the Illinois Stop Payment List: </t>
    </r>
    <r>
      <rPr>
        <u/>
        <sz val="10"/>
        <color rgb="FF0000FF"/>
        <rFont val="Arial"/>
        <family val="2"/>
      </rPr>
      <t>https://www.illinois.gov/sites/GATA/Pages/ResourceLibrary.aspx</t>
    </r>
    <r>
      <rPr>
        <sz val="10"/>
        <rFont val="Arial"/>
        <family val="2"/>
      </rPr>
      <t>.)</t>
    </r>
  </si>
  <si>
    <r>
      <rPr>
        <sz val="10"/>
        <rFont val="Arial"/>
        <family val="2"/>
      </rPr>
      <t>7.          A separate consolidated year-end financial report traced to the organization's financial statement is also required.  The Consolidated Year-end Financial Report is inclusive of all State of Illinois funding received by the grantee organization.  A separate reporting template and instructions are provided for consolidated year-end reporting.</t>
    </r>
  </si>
  <si>
    <r>
      <rPr>
        <i/>
        <sz val="10"/>
        <rFont val="Arial"/>
        <family val="2"/>
      </rPr>
      <t xml:space="preserve">Appropriation Number(s) (State Agency Use
</t>
    </r>
    <r>
      <rPr>
        <i/>
        <sz val="10"/>
        <rFont val="Arial"/>
        <family val="2"/>
      </rPr>
      <t>Only)</t>
    </r>
  </si>
  <si>
    <r>
      <rPr>
        <sz val="10"/>
        <rFont val="Arial"/>
        <family val="2"/>
      </rPr>
      <t>(For State Agency Use Only) Enter the 16 digit State Appropriation code(s) that fund the grant.</t>
    </r>
  </si>
  <si>
    <r>
      <rPr>
        <i/>
        <sz val="10"/>
        <rFont val="Arial"/>
        <family val="2"/>
      </rPr>
      <t xml:space="preserve">No changes from prior reporting period and/
</t>
    </r>
    <r>
      <rPr>
        <i/>
        <sz val="10"/>
        <rFont val="Arial"/>
        <family val="2"/>
      </rPr>
      <t>or No new expenses</t>
    </r>
  </si>
  <si>
    <r>
      <rPr>
        <sz val="10"/>
        <rFont val="Arial"/>
        <family val="2"/>
      </rPr>
      <t>Mark the box if there are no changes from the prior reporting period and/or no new expenses.</t>
    </r>
  </si>
  <si>
    <r>
      <rPr>
        <i/>
        <sz val="10"/>
        <rFont val="Arial"/>
        <family val="2"/>
      </rPr>
      <t>Program Income (Award to Date)</t>
    </r>
  </si>
  <si>
    <r>
      <rPr>
        <sz val="10"/>
        <rFont val="Arial"/>
        <family val="2"/>
      </rPr>
      <t xml:space="preserve">Enter the cumulative amount of grant program income earned to date including current reporting period. Apply
</t>
    </r>
    <r>
      <rPr>
        <sz val="10"/>
        <rFont val="Arial"/>
        <family val="2"/>
      </rPr>
      <t>agency policy if required to include program income under budget to actual reporting.</t>
    </r>
  </si>
  <si>
    <r>
      <rPr>
        <sz val="10"/>
        <rFont val="Arial"/>
        <family val="2"/>
      </rPr>
      <t>(u)</t>
    </r>
  </si>
  <si>
    <r>
      <rPr>
        <i/>
        <sz val="10"/>
        <rFont val="Arial"/>
        <family val="2"/>
      </rPr>
      <t xml:space="preserve">Program Income (In current reporting
</t>
    </r>
    <r>
      <rPr>
        <i/>
        <sz val="10"/>
        <rFont val="Arial"/>
        <family val="2"/>
      </rPr>
      <t>period)</t>
    </r>
  </si>
  <si>
    <r>
      <rPr>
        <sz val="10"/>
        <rFont val="Arial"/>
        <family val="2"/>
      </rPr>
      <t>Enter the amount of grant program income earned during the current reporting period.</t>
    </r>
  </si>
  <si>
    <r>
      <rPr>
        <sz val="10"/>
        <rFont val="Arial"/>
        <family val="2"/>
      </rPr>
      <t>(v)</t>
    </r>
  </si>
  <si>
    <r>
      <rPr>
        <i/>
        <sz val="10"/>
        <rFont val="Arial"/>
        <family val="2"/>
      </rPr>
      <t>Interest Earned (Award to Date)</t>
    </r>
  </si>
  <si>
    <r>
      <rPr>
        <sz val="10"/>
        <rFont val="Arial"/>
        <family val="2"/>
      </rPr>
      <t>Enter the cumulative amount of grant interest earned to date including current reporting period.</t>
    </r>
  </si>
  <si>
    <r>
      <rPr>
        <sz val="10"/>
        <rFont val="Arial"/>
        <family val="2"/>
      </rPr>
      <t>(w)</t>
    </r>
  </si>
  <si>
    <r>
      <rPr>
        <i/>
        <sz val="10"/>
        <rFont val="Arial"/>
        <family val="2"/>
      </rPr>
      <t>Interest Earned (In current reporting period)</t>
    </r>
  </si>
  <si>
    <r>
      <rPr>
        <sz val="10"/>
        <rFont val="Arial"/>
        <family val="2"/>
      </rPr>
      <t>Enter the amount of grant interest earned during the current reporting period.</t>
    </r>
  </si>
  <si>
    <t>Invoice and Periodic Financial Report (Invoice and PFR) Instructions</t>
  </si>
  <si>
    <t>The Invoice and Periodic Financial Report (Invoice and PFR) is a standard, uniform statewide financial reporting format used by all state agencies to collect financial information from recipients of state grant awards.  Unless statutorily exempt as documented in the Catalog of State Financial Assistance and the Uniform Grant Agreement (UGA), all grant awards are subject to periodic financial reporting.</t>
  </si>
  <si>
    <t>1.          The grantee must submit the Invoice and PFR and any forms required by the awarding state agency as specified in the UGA. State awarding agencies have discretion to add to or supplement the Invoice and PFR as necessary.</t>
  </si>
  <si>
    <t>2.          The Invoice and PFR must be submitted to the attention of the state agency's points of contact specified in the “State Agency Contacts” section of your UGA in accordance with the requirements established in the award document.</t>
  </si>
  <si>
    <t>1.          Unless statutorily exempt as documented in the Catalog of State Financial Assistance and the UGA, all grant awards are required to submit a Invoice and PFR in accordance with the terms established in the UGA.</t>
  </si>
  <si>
    <t>2.          The Category / Program Expenses or line items of the Invoice and PFR template should correspond to the current, approved grant budget. All program-specific line items included in the approved budget should be included in the Invoice and PFR.</t>
  </si>
  <si>
    <t>4.          The frequency of the Invoice and PFR is specified in the Notice of Funding Opportunity (NOFO) and the UGA. The Invoice and PFR must be submitted within the specified time frames.. A submittal will be considered “late” if it is more than 15 calendar days past the due date or the date specified by the State agency's JCAR Rules (including  approved extensions.)</t>
  </si>
  <si>
    <t>6.          A final Invoice and PFR shall be required at the completion of the grant term.  For final Invoice and PFRs, the reporting period end date shall be the end date of the project / grant award.</t>
  </si>
  <si>
    <t>Section Instruction for Invoice and PFR</t>
  </si>
  <si>
    <t>Enter date Invoice and PFR was developed and submitted by the grantee to the awarding state agency.</t>
  </si>
  <si>
    <t>Mark the box to identify this Invoice and PFR is the final report required for the Agreement Period specified in Section (j).</t>
  </si>
  <si>
    <t>Enter prior reporting period Total match based on the Previous Invoice and PFR (Prior Award to Date) plus Total of Current
Period Match for the grant program.</t>
  </si>
  <si>
    <t>Federal Uniform Guidance (2 CFR 200.415) requires an authorized grantee representative to certify the accuracy
of the information provided in the Invoice and PFR</t>
  </si>
  <si>
    <t>Enter the name and title of the grantee representative certifying the Invoice and PFR.  This individual must be authorized to
represent the grantee in this capacity.</t>
  </si>
  <si>
    <t>Enter the date the Authorized Grantee Representative submitted the Invoice and PFR.</t>
  </si>
  <si>
    <t>Enter the email address of the Authorized Grantee Representative certifying the Invoice and PFR.</t>
  </si>
  <si>
    <t>Enter the phone number of the Authorized Grantee Representative certifying the Invoice and PFR.</t>
  </si>
  <si>
    <t>State agency representative authorized to review and approve Invoice and PFR.</t>
  </si>
  <si>
    <t>Date the state agency representative received the submitted Invoice and PFR.</t>
  </si>
  <si>
    <t>Date the state agency representative authorized approves the Invoice and PFR.</t>
  </si>
  <si>
    <t>General instructions for completing the Invoice and PFR are contained below.  PLEASE READ ALL INSTRUCTIONS BEFORE COMPLETING THE INVOICE AND PFR.  Please contact the state agency's point of contact specified in the “State Agency Contacts” section of your UGA if additional support is needed completing the Invoice and PFR.</t>
  </si>
  <si>
    <t>Enter the amount of match by line item reported and approved for this line item prior to this reporting period.</t>
  </si>
  <si>
    <t xml:space="preserve"> Name</t>
  </si>
  <si>
    <t>RIN</t>
  </si>
  <si>
    <t>Date of desk audit</t>
  </si>
  <si>
    <t>Date of Discharge</t>
  </si>
  <si>
    <t>Diversion Amount  (auto fills)</t>
  </si>
  <si>
    <t>Day 4 date post discharge       (auto fills)</t>
  </si>
  <si>
    <t>Day 30 post discharge    (auto fills)</t>
  </si>
  <si>
    <t>Diversion Amount     (auto fills)</t>
  </si>
  <si>
    <t>Day 31 post discharge     (auto fills)</t>
  </si>
  <si>
    <t>Day 180 post discharge     (auto fills)</t>
  </si>
  <si>
    <t>Diversion Amount   (auto fills)</t>
  </si>
  <si>
    <t>Day 181 post discharge    (auto fills)</t>
  </si>
  <si>
    <t>Day 365 post discharge    (auto fills)</t>
  </si>
  <si>
    <t>Total                (auto fills)</t>
  </si>
  <si>
    <t>Transportation</t>
  </si>
  <si>
    <t>Emergency Medication</t>
  </si>
  <si>
    <t>Emergency Food</t>
  </si>
  <si>
    <t>Emergency Clothing</t>
  </si>
  <si>
    <t>Emergency DME</t>
  </si>
  <si>
    <t>SRO/Motel</t>
  </si>
  <si>
    <t>Other Housing</t>
  </si>
  <si>
    <t>Security Deposit</t>
  </si>
  <si>
    <t>Utility / Gas</t>
  </si>
  <si>
    <t>Utility / Electric</t>
  </si>
  <si>
    <t>Utility / Phone</t>
  </si>
  <si>
    <t>Landlord Fees</t>
  </si>
  <si>
    <t>Stock Items for Project Start-up</t>
  </si>
  <si>
    <t>Supply Resupply Cost</t>
  </si>
  <si>
    <t>Totals</t>
  </si>
  <si>
    <r>
      <t xml:space="preserve">Desk Audit done and Documented </t>
    </r>
    <r>
      <rPr>
        <b/>
        <sz val="9"/>
        <color indexed="8"/>
        <rFont val="Calibri"/>
        <family val="2"/>
      </rPr>
      <t>(Yes or No)</t>
    </r>
  </si>
  <si>
    <r>
      <t xml:space="preserve">Desk Audit Fee              </t>
    </r>
    <r>
      <rPr>
        <b/>
        <sz val="9"/>
        <color indexed="8"/>
        <rFont val="Calibri"/>
        <family val="2"/>
      </rPr>
      <t>(auto fills)</t>
    </r>
  </si>
  <si>
    <r>
      <t xml:space="preserve">Day 3 post discharge          </t>
    </r>
    <r>
      <rPr>
        <b/>
        <sz val="9"/>
        <color indexed="8"/>
        <rFont val="Calibri"/>
        <family val="2"/>
      </rPr>
      <t>(auto fills)</t>
    </r>
  </si>
  <si>
    <t>Service Fees</t>
  </si>
  <si>
    <t>Rule 132/140 Services</t>
  </si>
  <si>
    <t>Desk Audit</t>
  </si>
  <si>
    <t>Day 1-3</t>
  </si>
  <si>
    <t>Day 4-30</t>
  </si>
  <si>
    <t>Day 31-180</t>
  </si>
  <si>
    <t>Day 181-365</t>
  </si>
  <si>
    <t xml:space="preserve">Instructions:                            </t>
  </si>
  <si>
    <t>3. Invoice submission must be HIPPA compliant and be encrypted on DHS approved encryption software.</t>
  </si>
  <si>
    <t>4. All documents must be submitted in Excel format.</t>
  </si>
  <si>
    <t>5. Only fill in services occurring during the billing period for this invoice, dates through 365 days will auto calculate based on the date of discharge</t>
  </si>
  <si>
    <t xml:space="preserve">FY20 Invoice and Periodic Financial Report
Front Door Diversion Program 800 </t>
  </si>
  <si>
    <t>blue highlight indicates required field</t>
  </si>
  <si>
    <t>1.  Invoice must be digitally signed utilizing State Entrust software.  This signature will not physically appear on the document.</t>
  </si>
  <si>
    <t xml:space="preserve">(m) No changes from prior reporting period and/or                                         No new expenses       </t>
  </si>
  <si>
    <t xml:space="preserve">Check appropriate box:              Williams Consent Decree              Colbert Consent Decree                 Other         </t>
  </si>
  <si>
    <t>2. Submit and Encrypt Invoice Electronically To: DHS.DMHWilliamsInvoices@illinois.gov</t>
  </si>
  <si>
    <t>fillable data field</t>
  </si>
  <si>
    <t>(h) Program Name and/or Code</t>
  </si>
  <si>
    <t>Number of Billable Services occurring between date of discharge and day 3</t>
  </si>
  <si>
    <t>Number of Billable Services occurring between day 4 and day 30</t>
  </si>
  <si>
    <t>Number of Billable Services occurring between day 31 and day 180</t>
  </si>
  <si>
    <t>Number of Billable Services occurring between day 181 and day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</si>
</sst>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m/d/yyyy;@"/>
  </numFmts>
  <fonts count="21"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b/>
      <u/>
      <sz val="9"/>
      <color theme="1"/>
      <name val="Calibri"/>
      <family val="2"/>
      <scheme val="minor"/>
    </font>
    <font>
      <b/>
      <sz val="7"/>
      <color theme="1"/>
      <name val="Calibri"/>
      <family val="2"/>
      <scheme val="minor"/>
    </font>
    <font>
      <sz val="10"/>
      <color rgb="FF000000"/>
      <name val="Times New Roman"/>
      <family val="1"/>
    </font>
    <font>
      <b/>
      <sz val="10"/>
      <name val="Arial"/>
      <family val="2"/>
    </font>
    <font>
      <sz val="10"/>
      <name val="Arial"/>
      <family val="2"/>
    </font>
    <font>
      <i/>
      <sz val="10"/>
      <name val="Arial"/>
      <family val="2"/>
    </font>
    <font>
      <sz val="9"/>
      <name val="Calibri"/>
      <family val="2"/>
      <scheme val="minor"/>
    </font>
    <font>
      <b/>
      <sz val="12"/>
      <color theme="1"/>
      <name val="Calibri"/>
      <family val="2"/>
      <scheme val="minor"/>
    </font>
    <font>
      <sz val="7"/>
      <color theme="1"/>
      <name val="Calibri"/>
      <family val="2"/>
      <scheme val="minor"/>
    </font>
    <font>
      <u/>
      <sz val="10"/>
      <color rgb="FF0000FF"/>
      <name val="Arial"/>
      <family val="2"/>
    </font>
    <font>
      <sz val="12"/>
      <color theme="1"/>
      <name val="Calibri"/>
      <family val="2"/>
      <scheme val="minor"/>
    </font>
    <font>
      <b/>
      <sz val="9"/>
      <color indexed="8"/>
      <name val="Calibri"/>
      <family val="2"/>
    </font>
    <font>
      <b/>
      <sz val="8"/>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EEEEEE"/>
      </patternFill>
    </fill>
    <fill>
      <patternFill patternType="solid">
        <fgColor theme="0" tint="-0.14999847407452621"/>
        <bgColor indexed="64"/>
      </patternFill>
    </fill>
    <fill>
      <patternFill patternType="solid">
        <fgColor theme="3" tint="0.79998168889431442"/>
        <bgColor indexed="64"/>
      </patternFill>
    </fill>
    <fill>
      <patternFill patternType="gray0625">
        <fgColor theme="0"/>
        <bgColor theme="0"/>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2" fillId="0" borderId="0"/>
  </cellStyleXfs>
  <cellXfs count="310">
    <xf numFmtId="0" fontId="0" fillId="0" borderId="0" xfId="0"/>
    <xf numFmtId="0" fontId="7" fillId="0" borderId="0" xfId="0" applyFont="1" applyBorder="1" applyAlignment="1">
      <alignment vertical="center" wrapText="1"/>
    </xf>
    <xf numFmtId="0" fontId="0" fillId="0" borderId="0" xfId="0" applyAlignment="1">
      <alignment vertical="center"/>
    </xf>
    <xf numFmtId="0" fontId="3" fillId="0" borderId="0" xfId="0" applyFont="1" applyFill="1" applyBorder="1" applyAlignment="1">
      <alignment horizontal="center" vertical="center"/>
    </xf>
    <xf numFmtId="0" fontId="4" fillId="0" borderId="5" xfId="0" applyFont="1" applyBorder="1" applyAlignment="1">
      <alignment horizontal="right" vertical="center" wrapText="1"/>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wrapText="1"/>
    </xf>
    <xf numFmtId="0" fontId="10" fillId="0" borderId="0" xfId="0" applyFont="1" applyFill="1" applyBorder="1" applyAlignment="1">
      <alignment horizontal="left" vertical="top"/>
    </xf>
    <xf numFmtId="0" fontId="0" fillId="0" borderId="0" xfId="0" applyFill="1" applyBorder="1" applyAlignment="1">
      <alignment horizontal="left" vertical="top"/>
    </xf>
    <xf numFmtId="0" fontId="0" fillId="3" borderId="46" xfId="0" applyFill="1" applyBorder="1" applyAlignment="1">
      <alignment horizontal="left" vertical="center" wrapText="1"/>
    </xf>
    <xf numFmtId="0" fontId="11" fillId="0" borderId="0" xfId="0" applyFont="1" applyFill="1" applyBorder="1" applyAlignment="1">
      <alignment horizontal="left" vertical="top"/>
    </xf>
    <xf numFmtId="0" fontId="12" fillId="0" borderId="0" xfId="0" applyFont="1" applyFill="1" applyBorder="1" applyAlignment="1">
      <alignment horizontal="left" vertical="top"/>
    </xf>
    <xf numFmtId="0" fontId="2" fillId="4" borderId="12" xfId="0" applyFont="1" applyFill="1" applyBorder="1" applyAlignment="1">
      <alignment vertical="center" wrapText="1"/>
    </xf>
    <xf numFmtId="0" fontId="2" fillId="4" borderId="21" xfId="0" applyFont="1" applyFill="1" applyBorder="1" applyAlignment="1">
      <alignment vertical="center"/>
    </xf>
    <xf numFmtId="0" fontId="2" fillId="4" borderId="21" xfId="0" applyFont="1" applyFill="1" applyBorder="1" applyAlignment="1">
      <alignment horizontal="left" vertical="center"/>
    </xf>
    <xf numFmtId="0" fontId="2" fillId="4" borderId="27" xfId="0" applyFont="1" applyFill="1" applyBorder="1" applyAlignment="1">
      <alignment horizontal="left" vertical="center"/>
    </xf>
    <xf numFmtId="0" fontId="0" fillId="5" borderId="1" xfId="0" applyFill="1" applyBorder="1" applyAlignment="1">
      <alignment vertical="center"/>
    </xf>
    <xf numFmtId="0" fontId="2" fillId="5" borderId="7" xfId="0" applyFont="1" applyFill="1" applyBorder="1" applyAlignment="1" applyProtection="1">
      <alignment vertical="center" wrapText="1"/>
      <protection locked="0"/>
    </xf>
    <xf numFmtId="0" fontId="2" fillId="5" borderId="12" xfId="0" applyFont="1" applyFill="1" applyBorder="1" applyAlignment="1" applyProtection="1">
      <alignment vertical="center" wrapText="1"/>
      <protection locked="0"/>
    </xf>
    <xf numFmtId="0" fontId="2" fillId="0" borderId="5" xfId="0" applyFont="1" applyFill="1" applyBorder="1" applyAlignment="1" applyProtection="1">
      <alignment horizontal="right" vertical="center"/>
      <protection locked="0"/>
    </xf>
    <xf numFmtId="10" fontId="2" fillId="5" borderId="2" xfId="0" applyNumberFormat="1"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2" fillId="0" borderId="53" xfId="0" applyFont="1" applyFill="1" applyBorder="1" applyAlignment="1" applyProtection="1">
      <alignment vertical="center" wrapText="1"/>
    </xf>
    <xf numFmtId="0" fontId="2" fillId="0" borderId="53" xfId="0" applyFont="1" applyBorder="1" applyAlignment="1" applyProtection="1">
      <alignment vertical="center"/>
    </xf>
    <xf numFmtId="0" fontId="4" fillId="0" borderId="53" xfId="0" applyFont="1" applyBorder="1" applyAlignment="1" applyProtection="1">
      <alignment horizontal="right" vertical="center" wrapText="1"/>
    </xf>
    <xf numFmtId="0" fontId="4" fillId="0" borderId="21" xfId="0" applyFont="1" applyBorder="1" applyAlignment="1" applyProtection="1">
      <alignment horizontal="right" vertical="center" wrapText="1"/>
    </xf>
    <xf numFmtId="0" fontId="4" fillId="0" borderId="53" xfId="0" applyFont="1" applyFill="1" applyBorder="1" applyAlignment="1" applyProtection="1">
      <alignment horizontal="right" vertical="center" wrapText="1"/>
    </xf>
    <xf numFmtId="0" fontId="4" fillId="0" borderId="54" xfId="0" applyFont="1" applyFill="1" applyBorder="1" applyAlignment="1" applyProtection="1">
      <alignment horizontal="right" vertical="center" wrapText="1"/>
    </xf>
    <xf numFmtId="0" fontId="4" fillId="0" borderId="5" xfId="0" applyFont="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164" fontId="5" fillId="5" borderId="8" xfId="0" applyNumberFormat="1" applyFont="1" applyFill="1" applyBorder="1" applyAlignment="1" applyProtection="1">
      <alignment vertical="center"/>
      <protection locked="0"/>
    </xf>
    <xf numFmtId="164" fontId="5" fillId="5" borderId="1" xfId="0" applyNumberFormat="1" applyFont="1" applyFill="1" applyBorder="1" applyAlignment="1" applyProtection="1">
      <alignment vertical="center"/>
      <protection locked="0"/>
    </xf>
    <xf numFmtId="164" fontId="4" fillId="5" borderId="8" xfId="0" applyNumberFormat="1" applyFont="1" applyFill="1" applyBorder="1" applyAlignment="1" applyProtection="1">
      <alignment vertical="center"/>
      <protection locked="0"/>
    </xf>
    <xf numFmtId="164" fontId="4" fillId="5" borderId="1" xfId="0" applyNumberFormat="1" applyFont="1" applyFill="1" applyBorder="1" applyAlignment="1" applyProtection="1">
      <alignment vertical="center"/>
      <protection locked="0"/>
    </xf>
    <xf numFmtId="164" fontId="5" fillId="0" borderId="1" xfId="0" applyNumberFormat="1" applyFont="1" applyFill="1" applyBorder="1" applyAlignment="1" applyProtection="1">
      <alignment vertical="center"/>
      <protection hidden="1"/>
    </xf>
    <xf numFmtId="10" fontId="5" fillId="0" borderId="13" xfId="1" applyNumberFormat="1" applyFont="1" applyFill="1" applyBorder="1" applyAlignment="1" applyProtection="1">
      <alignment vertical="center"/>
      <protection hidden="1"/>
    </xf>
    <xf numFmtId="164" fontId="4" fillId="0" borderId="1" xfId="0" applyNumberFormat="1" applyFont="1" applyFill="1" applyBorder="1" applyAlignment="1" applyProtection="1">
      <alignment vertical="center"/>
      <protection hidden="1"/>
    </xf>
    <xf numFmtId="164" fontId="4" fillId="0" borderId="11" xfId="0" applyNumberFormat="1" applyFont="1" applyFill="1" applyBorder="1" applyAlignment="1" applyProtection="1">
      <alignment vertical="center"/>
      <protection hidden="1"/>
    </xf>
    <xf numFmtId="164" fontId="4" fillId="0" borderId="8" xfId="0" applyNumberFormat="1" applyFont="1" applyFill="1" applyBorder="1" applyAlignment="1" applyProtection="1">
      <alignment vertical="center"/>
      <protection hidden="1"/>
    </xf>
    <xf numFmtId="164" fontId="4" fillId="0" borderId="13" xfId="0" applyNumberFormat="1" applyFont="1" applyFill="1" applyBorder="1" applyAlignment="1" applyProtection="1">
      <alignment vertical="center"/>
      <protection hidden="1"/>
    </xf>
    <xf numFmtId="164" fontId="4" fillId="0" borderId="10" xfId="0" applyNumberFormat="1" applyFont="1" applyFill="1" applyBorder="1" applyAlignment="1" applyProtection="1">
      <alignment vertical="center"/>
      <protection hidden="1"/>
    </xf>
    <xf numFmtId="164" fontId="4" fillId="0" borderId="14" xfId="0" applyNumberFormat="1" applyFont="1" applyFill="1" applyBorder="1" applyAlignment="1" applyProtection="1">
      <alignment vertical="center"/>
      <protection hidden="1"/>
    </xf>
    <xf numFmtId="164" fontId="5" fillId="0" borderId="13" xfId="0" applyNumberFormat="1" applyFont="1" applyFill="1" applyBorder="1" applyAlignment="1" applyProtection="1">
      <alignment vertical="center"/>
      <protection hidden="1"/>
    </xf>
    <xf numFmtId="0" fontId="4" fillId="0" borderId="5" xfId="0" applyFont="1" applyBorder="1" applyAlignment="1" applyProtection="1">
      <alignment horizontal="right" vertical="center" wrapText="1"/>
      <protection hidden="1"/>
    </xf>
    <xf numFmtId="0" fontId="4" fillId="0" borderId="9" xfId="0" applyFont="1" applyBorder="1" applyAlignment="1" applyProtection="1">
      <alignment horizontal="right" vertical="center" wrapText="1"/>
      <protection hidden="1"/>
    </xf>
    <xf numFmtId="0" fontId="2" fillId="0" borderId="6" xfId="0" applyFont="1" applyFill="1" applyBorder="1" applyAlignment="1" applyProtection="1">
      <alignment horizontal="right" vertical="center"/>
      <protection locked="0"/>
    </xf>
    <xf numFmtId="0" fontId="2" fillId="5" borderId="4" xfId="0" applyFont="1" applyFill="1" applyBorder="1" applyAlignment="1" applyProtection="1">
      <alignment horizontal="right" vertical="center"/>
      <protection locked="0"/>
    </xf>
    <xf numFmtId="0" fontId="2" fillId="5" borderId="5" xfId="0" applyFont="1" applyFill="1" applyBorder="1" applyAlignment="1" applyProtection="1">
      <alignment horizontal="right" vertical="center"/>
      <protection locked="0"/>
    </xf>
    <xf numFmtId="0" fontId="2" fillId="4" borderId="3" xfId="0" applyFont="1" applyFill="1" applyBorder="1" applyAlignment="1" applyProtection="1">
      <alignment vertical="center" wrapText="1"/>
    </xf>
    <xf numFmtId="0" fontId="6" fillId="4" borderId="8" xfId="0" applyFont="1" applyFill="1" applyBorder="1" applyAlignment="1">
      <alignment vertical="center" wrapText="1"/>
    </xf>
    <xf numFmtId="0" fontId="11" fillId="3" borderId="46" xfId="0" applyFont="1" applyFill="1" applyBorder="1" applyAlignment="1">
      <alignment horizontal="center" vertical="top" wrapText="1"/>
    </xf>
    <xf numFmtId="0" fontId="12" fillId="3" borderId="46" xfId="0" applyFont="1" applyFill="1" applyBorder="1" applyAlignment="1">
      <alignment horizontal="center" vertical="top" wrapText="1"/>
    </xf>
    <xf numFmtId="0" fontId="4" fillId="0" borderId="59" xfId="0" applyFont="1" applyFill="1" applyBorder="1" applyAlignment="1" applyProtection="1">
      <alignment horizontal="right" vertical="center" wrapText="1"/>
    </xf>
    <xf numFmtId="164" fontId="4" fillId="0" borderId="0" xfId="0" applyNumberFormat="1" applyFont="1" applyFill="1" applyBorder="1" applyAlignment="1" applyProtection="1">
      <alignment vertical="center"/>
      <protection hidden="1"/>
    </xf>
    <xf numFmtId="10" fontId="5" fillId="0" borderId="24" xfId="1" applyNumberFormat="1" applyFont="1" applyFill="1" applyBorder="1" applyAlignment="1" applyProtection="1">
      <alignment vertical="center"/>
      <protection hidden="1"/>
    </xf>
    <xf numFmtId="164" fontId="4" fillId="0" borderId="20" xfId="0" applyNumberFormat="1" applyFont="1" applyFill="1" applyBorder="1" applyAlignment="1" applyProtection="1">
      <alignment vertical="center"/>
      <protection hidden="1"/>
    </xf>
    <xf numFmtId="0" fontId="3" fillId="7" borderId="60" xfId="0" applyFont="1" applyFill="1" applyBorder="1" applyAlignment="1" applyProtection="1">
      <alignment horizontal="center" vertical="center" wrapText="1"/>
    </xf>
    <xf numFmtId="0" fontId="3" fillId="7" borderId="55" xfId="0" applyFont="1" applyFill="1" applyBorder="1" applyAlignment="1" applyProtection="1">
      <alignment horizontal="center" vertical="center" wrapText="1"/>
    </xf>
    <xf numFmtId="0" fontId="3" fillId="7" borderId="61" xfId="0" applyFont="1" applyFill="1" applyBorder="1" applyAlignment="1" applyProtection="1">
      <alignment horizontal="center" vertical="center" wrapText="1"/>
    </xf>
    <xf numFmtId="165" fontId="3" fillId="7" borderId="22" xfId="0" applyNumberFormat="1"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7" borderId="62" xfId="0" applyFont="1" applyFill="1" applyBorder="1" applyAlignment="1" applyProtection="1">
      <alignment horizontal="center" vertical="center" wrapText="1"/>
    </xf>
    <xf numFmtId="0" fontId="18" fillId="0" borderId="0" xfId="0" applyFont="1" applyProtection="1">
      <protection locked="0"/>
    </xf>
    <xf numFmtId="0" fontId="18" fillId="0" borderId="0" xfId="0" applyFont="1" applyAlignment="1" applyProtection="1">
      <protection locked="0"/>
    </xf>
    <xf numFmtId="165" fontId="3" fillId="7" borderId="61" xfId="0" applyNumberFormat="1" applyFont="1" applyFill="1" applyBorder="1" applyAlignment="1" applyProtection="1">
      <alignment horizontal="center" vertical="center" wrapText="1"/>
    </xf>
    <xf numFmtId="165" fontId="3" fillId="7" borderId="55" xfId="0" applyNumberFormat="1" applyFont="1" applyFill="1" applyBorder="1" applyAlignment="1" applyProtection="1">
      <alignment horizontal="center" vertical="center" wrapText="1"/>
    </xf>
    <xf numFmtId="0" fontId="3" fillId="7" borderId="65" xfId="0" applyFont="1" applyFill="1" applyBorder="1" applyAlignment="1" applyProtection="1">
      <alignment horizontal="center" vertical="center" wrapText="1"/>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18" fillId="0" borderId="0" xfId="0" applyFont="1" applyBorder="1" applyAlignment="1" applyProtection="1">
      <protection locked="0"/>
    </xf>
    <xf numFmtId="0" fontId="18" fillId="0" borderId="20" xfId="0" applyFont="1" applyBorder="1" applyAlignment="1" applyProtection="1">
      <protection locked="0"/>
    </xf>
    <xf numFmtId="0" fontId="18" fillId="0" borderId="59" xfId="0" applyFont="1" applyBorder="1" applyAlignment="1" applyProtection="1">
      <protection locked="0"/>
    </xf>
    <xf numFmtId="44" fontId="18" fillId="0" borderId="0" xfId="0" applyNumberFormat="1" applyFont="1" applyAlignment="1" applyProtection="1">
      <protection locked="0"/>
    </xf>
    <xf numFmtId="0" fontId="0" fillId="0" borderId="0" xfId="0" applyAlignment="1">
      <alignment horizontal="center" vertical="center"/>
    </xf>
    <xf numFmtId="0" fontId="2" fillId="0" borderId="0" xfId="0" applyFont="1" applyProtection="1">
      <protection locked="0"/>
    </xf>
    <xf numFmtId="44" fontId="2" fillId="0" borderId="0" xfId="2" applyFont="1" applyAlignment="1" applyProtection="1">
      <protection locked="0"/>
    </xf>
    <xf numFmtId="0" fontId="2" fillId="0" borderId="0" xfId="0" applyFont="1" applyAlignment="1" applyProtection="1">
      <protection locked="0"/>
    </xf>
    <xf numFmtId="0" fontId="2" fillId="0" borderId="0" xfId="0" applyFont="1" applyBorder="1" applyProtection="1">
      <protection locked="0"/>
    </xf>
    <xf numFmtId="44" fontId="2" fillId="0" borderId="0" xfId="2" applyFont="1" applyBorder="1" applyAlignment="1" applyProtection="1">
      <protection locked="0"/>
    </xf>
    <xf numFmtId="44" fontId="2" fillId="0" borderId="20" xfId="2" applyFont="1" applyBorder="1" applyAlignment="1" applyProtection="1">
      <protection locked="0"/>
    </xf>
    <xf numFmtId="0" fontId="2" fillId="0" borderId="0" xfId="0" applyFont="1" applyBorder="1" applyAlignment="1" applyProtection="1">
      <protection locked="0"/>
    </xf>
    <xf numFmtId="0" fontId="2" fillId="0" borderId="20" xfId="0" applyFont="1" applyBorder="1" applyAlignment="1" applyProtection="1">
      <protection locked="0"/>
    </xf>
    <xf numFmtId="6" fontId="2" fillId="0" borderId="0" xfId="0" applyNumberFormat="1" applyFont="1" applyBorder="1" applyAlignment="1" applyProtection="1">
      <alignment vertical="center"/>
      <protection locked="0"/>
    </xf>
    <xf numFmtId="6" fontId="2" fillId="0" borderId="0" xfId="2" applyNumberFormat="1" applyFont="1" applyBorder="1" applyAlignment="1" applyProtection="1">
      <protection locked="0"/>
    </xf>
    <xf numFmtId="0" fontId="5" fillId="0" borderId="0" xfId="0" applyFont="1" applyBorder="1" applyAlignment="1">
      <alignment vertical="center" wrapText="1"/>
    </xf>
    <xf numFmtId="0" fontId="0" fillId="0" borderId="0" xfId="0" applyBorder="1" applyAlignment="1">
      <alignment vertical="center"/>
    </xf>
    <xf numFmtId="0" fontId="2" fillId="0" borderId="0" xfId="0" applyFont="1" applyAlignment="1">
      <alignment vertical="center"/>
    </xf>
    <xf numFmtId="0" fontId="0" fillId="0" borderId="20" xfId="0" applyBorder="1" applyAlignment="1">
      <alignment vertical="center"/>
    </xf>
    <xf numFmtId="0" fontId="3" fillId="0" borderId="38" xfId="0" applyFont="1" applyFill="1" applyBorder="1" applyAlignment="1">
      <alignment horizontal="left" vertical="center"/>
    </xf>
    <xf numFmtId="0" fontId="0" fillId="0" borderId="38" xfId="0" applyBorder="1" applyAlignment="1">
      <alignment vertical="center"/>
    </xf>
    <xf numFmtId="0" fontId="0" fillId="0" borderId="42" xfId="0" applyBorder="1" applyAlignment="1">
      <alignment vertical="center"/>
    </xf>
    <xf numFmtId="49" fontId="4" fillId="8" borderId="18" xfId="3" applyNumberFormat="1" applyFont="1" applyFill="1" applyBorder="1" applyAlignment="1" applyProtection="1">
      <alignment horizontal="left" vertical="center" wrapText="1"/>
      <protection locked="0"/>
    </xf>
    <xf numFmtId="49" fontId="4" fillId="8" borderId="17" xfId="3" applyNumberFormat="1" applyFont="1" applyFill="1" applyBorder="1" applyAlignment="1" applyProtection="1">
      <alignment horizontal="left" vertical="center" wrapText="1"/>
      <protection locked="0"/>
    </xf>
    <xf numFmtId="49" fontId="4" fillId="8" borderId="19" xfId="3" applyNumberFormat="1" applyFont="1" applyFill="1" applyBorder="1" applyAlignment="1" applyProtection="1">
      <alignment horizontal="left" vertical="center" wrapText="1"/>
      <protection locked="0"/>
    </xf>
    <xf numFmtId="0" fontId="0" fillId="9" borderId="1" xfId="0" applyFill="1" applyBorder="1" applyAlignment="1">
      <alignment vertical="center"/>
    </xf>
    <xf numFmtId="0" fontId="7" fillId="0" borderId="0" xfId="0" applyFont="1" applyAlignment="1">
      <alignment vertical="center"/>
    </xf>
    <xf numFmtId="0" fontId="2" fillId="0" borderId="8" xfId="0" applyFont="1" applyBorder="1" applyAlignment="1" applyProtection="1">
      <alignment vertical="center"/>
      <protection hidden="1"/>
    </xf>
    <xf numFmtId="6" fontId="2" fillId="0" borderId="1" xfId="0" applyNumberFormat="1" applyFont="1" applyBorder="1" applyAlignment="1" applyProtection="1">
      <alignment vertical="center"/>
      <protection hidden="1"/>
    </xf>
    <xf numFmtId="44" fontId="2" fillId="0" borderId="8" xfId="2" applyFont="1" applyBorder="1" applyAlignment="1" applyProtection="1">
      <protection hidden="1"/>
    </xf>
    <xf numFmtId="6" fontId="2" fillId="0" borderId="1" xfId="2" applyNumberFormat="1" applyFont="1" applyBorder="1" applyAlignment="1" applyProtection="1">
      <protection hidden="1"/>
    </xf>
    <xf numFmtId="44" fontId="2" fillId="0" borderId="10" xfId="2" applyFont="1" applyBorder="1" applyAlignment="1" applyProtection="1">
      <protection hidden="1"/>
    </xf>
    <xf numFmtId="6" fontId="2" fillId="0" borderId="11" xfId="2" applyNumberFormat="1" applyFont="1" applyBorder="1" applyAlignment="1" applyProtection="1">
      <protection hidden="1"/>
    </xf>
    <xf numFmtId="164" fontId="2" fillId="0" borderId="16" xfId="0" applyNumberFormat="1" applyFont="1" applyBorder="1" applyProtection="1"/>
    <xf numFmtId="164" fontId="2" fillId="0" borderId="13" xfId="0" applyNumberFormat="1" applyFont="1" applyBorder="1" applyProtection="1"/>
    <xf numFmtId="164" fontId="2" fillId="0" borderId="14" xfId="0" applyNumberFormat="1" applyFont="1" applyBorder="1" applyProtection="1"/>
    <xf numFmtId="164" fontId="5" fillId="0" borderId="8" xfId="0" applyNumberFormat="1" applyFont="1" applyFill="1" applyBorder="1" applyAlignment="1" applyProtection="1">
      <alignment vertical="center"/>
      <protection locked="0"/>
    </xf>
    <xf numFmtId="164" fontId="5" fillId="0" borderId="1" xfId="0" applyNumberFormat="1" applyFont="1" applyFill="1" applyBorder="1" applyAlignment="1" applyProtection="1">
      <alignment vertical="center"/>
      <protection locked="0"/>
    </xf>
    <xf numFmtId="10" fontId="5" fillId="0" borderId="14" xfId="1" applyNumberFormat="1" applyFont="1" applyFill="1" applyBorder="1" applyAlignment="1" applyProtection="1">
      <alignment vertical="center"/>
      <protection hidden="1"/>
    </xf>
    <xf numFmtId="49" fontId="2" fillId="9" borderId="1" xfId="0" applyNumberFormat="1" applyFont="1" applyFill="1" applyBorder="1" applyAlignment="1" applyProtection="1">
      <alignment horizontal="center" vertical="center"/>
      <protection locked="0"/>
    </xf>
    <xf numFmtId="14" fontId="2" fillId="9" borderId="1" xfId="0" applyNumberFormat="1" applyFont="1" applyFill="1" applyBorder="1" applyAlignment="1" applyProtection="1">
      <alignment horizontal="center" vertical="center"/>
      <protection locked="0"/>
    </xf>
    <xf numFmtId="0" fontId="2" fillId="9" borderId="1" xfId="0" applyNumberFormat="1" applyFont="1" applyFill="1" applyBorder="1" applyAlignment="1" applyProtection="1">
      <alignment horizontal="center" vertical="center"/>
      <protection locked="0"/>
    </xf>
    <xf numFmtId="0" fontId="2" fillId="9" borderId="1" xfId="2" applyNumberFormat="1" applyFont="1" applyFill="1" applyBorder="1" applyAlignment="1" applyProtection="1">
      <alignment horizontal="center" vertical="center"/>
      <protection locked="0"/>
    </xf>
    <xf numFmtId="49" fontId="2" fillId="9" borderId="3" xfId="0" applyNumberFormat="1" applyFont="1" applyFill="1" applyBorder="1" applyAlignment="1" applyProtection="1">
      <alignment horizontal="center" vertical="center"/>
      <protection locked="0"/>
    </xf>
    <xf numFmtId="14" fontId="2" fillId="9" borderId="3" xfId="0" applyNumberFormat="1" applyFont="1" applyFill="1" applyBorder="1" applyAlignment="1" applyProtection="1">
      <alignment horizontal="center" vertical="center"/>
      <protection locked="0"/>
    </xf>
    <xf numFmtId="0" fontId="2" fillId="9" borderId="3" xfId="0" applyNumberFormat="1"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49" fontId="2" fillId="9" borderId="8" xfId="0" applyNumberFormat="1" applyFont="1" applyFill="1" applyBorder="1" applyAlignment="1" applyProtection="1">
      <alignment horizontal="left" vertical="center"/>
      <protection locked="0"/>
    </xf>
    <xf numFmtId="0" fontId="2" fillId="9" borderId="8" xfId="0" applyFont="1" applyFill="1" applyBorder="1" applyAlignment="1" applyProtection="1">
      <alignment horizontal="left" vertical="center"/>
      <protection locked="0"/>
    </xf>
    <xf numFmtId="0" fontId="2" fillId="9" borderId="10" xfId="0" applyFont="1" applyFill="1" applyBorder="1" applyAlignment="1" applyProtection="1">
      <alignment horizontal="left" vertical="center"/>
      <protection locked="0"/>
    </xf>
    <xf numFmtId="0" fontId="2" fillId="9" borderId="66" xfId="0" applyFont="1" applyFill="1" applyBorder="1" applyAlignment="1" applyProtection="1">
      <alignment horizontal="left" vertical="center" wrapText="1"/>
      <protection locked="0"/>
    </xf>
    <xf numFmtId="0" fontId="2" fillId="9" borderId="8" xfId="0" applyFont="1" applyFill="1" applyBorder="1" applyAlignment="1" applyProtection="1">
      <alignment horizontal="left" vertical="center" wrapText="1"/>
      <protection locked="0"/>
    </xf>
    <xf numFmtId="0" fontId="2" fillId="9" borderId="11" xfId="0" applyFont="1" applyFill="1" applyBorder="1" applyAlignment="1" applyProtection="1">
      <alignment horizontal="center" vertical="center"/>
      <protection locked="0"/>
    </xf>
    <xf numFmtId="164" fontId="2" fillId="9" borderId="7" xfId="0" applyNumberFormat="1" applyFont="1" applyFill="1" applyBorder="1" applyAlignment="1" applyProtection="1">
      <alignment horizontal="center" vertical="center"/>
      <protection locked="0"/>
    </xf>
    <xf numFmtId="164" fontId="2" fillId="9" borderId="1" xfId="0" applyNumberFormat="1" applyFont="1" applyFill="1" applyBorder="1" applyAlignment="1" applyProtection="1">
      <alignment horizontal="center" vertical="center"/>
      <protection locked="0"/>
    </xf>
    <xf numFmtId="164" fontId="2" fillId="9" borderId="11" xfId="0" applyNumberFormat="1" applyFont="1" applyFill="1" applyBorder="1" applyAlignment="1" applyProtection="1">
      <alignment horizontal="center" vertical="center"/>
      <protection locked="0"/>
    </xf>
    <xf numFmtId="164" fontId="2" fillId="9" borderId="11" xfId="0" applyNumberFormat="1" applyFont="1" applyFill="1" applyBorder="1" applyAlignment="1" applyProtection="1">
      <alignment horizontal="center" vertical="center" wrapText="1"/>
      <protection locked="0"/>
    </xf>
    <xf numFmtId="164" fontId="3" fillId="9" borderId="11" xfId="0" applyNumberFormat="1" applyFont="1" applyFill="1" applyBorder="1" applyAlignment="1" applyProtection="1">
      <alignment horizontal="center" vertical="center" wrapText="1"/>
      <protection locked="0"/>
    </xf>
    <xf numFmtId="164" fontId="4" fillId="0" borderId="8" xfId="0" applyNumberFormat="1" applyFont="1" applyFill="1" applyBorder="1" applyAlignment="1" applyProtection="1">
      <alignment vertical="center"/>
      <protection locked="0"/>
    </xf>
    <xf numFmtId="164" fontId="4" fillId="0" borderId="1" xfId="0" applyNumberFormat="1" applyFont="1" applyFill="1" applyBorder="1" applyAlignment="1" applyProtection="1">
      <alignment vertical="center"/>
      <protection locked="0"/>
    </xf>
    <xf numFmtId="0" fontId="2" fillId="0" borderId="1" xfId="0" applyNumberFormat="1" applyFont="1" applyFill="1" applyBorder="1" applyAlignment="1" applyProtection="1">
      <alignment horizontal="center" vertical="center"/>
      <protection hidden="1"/>
    </xf>
    <xf numFmtId="14" fontId="2" fillId="0" borderId="1" xfId="0" applyNumberFormat="1" applyFont="1" applyFill="1" applyBorder="1" applyAlignment="1" applyProtection="1">
      <alignment horizontal="center" vertical="center"/>
      <protection hidden="1"/>
    </xf>
    <xf numFmtId="14" fontId="2" fillId="0" borderId="40" xfId="0" applyNumberFormat="1" applyFont="1" applyFill="1" applyBorder="1" applyAlignment="1" applyProtection="1">
      <alignment horizontal="center" vertical="center"/>
      <protection hidden="1"/>
    </xf>
    <xf numFmtId="14" fontId="2" fillId="0" borderId="1" xfId="2" applyNumberFormat="1" applyFont="1" applyFill="1" applyBorder="1" applyAlignment="1" applyProtection="1">
      <alignment horizontal="center" vertical="center"/>
      <protection hidden="1"/>
    </xf>
    <xf numFmtId="44" fontId="2" fillId="0" borderId="13" xfId="2" applyFont="1" applyFill="1" applyBorder="1" applyAlignment="1" applyProtection="1">
      <alignment horizontal="center" vertical="center"/>
      <protection hidden="1"/>
    </xf>
    <xf numFmtId="44" fontId="2" fillId="0" borderId="15" xfId="0" applyNumberFormat="1" applyFont="1" applyFill="1" applyBorder="1" applyAlignment="1" applyProtection="1">
      <alignment horizontal="center" vertical="center"/>
      <protection hidden="1"/>
    </xf>
    <xf numFmtId="0" fontId="2" fillId="9" borderId="7" xfId="0" applyFont="1" applyFill="1" applyBorder="1" applyAlignment="1" applyProtection="1">
      <alignment horizontal="center" vertical="center"/>
      <protection locked="0"/>
    </xf>
    <xf numFmtId="164" fontId="5" fillId="0" borderId="8" xfId="0" applyNumberFormat="1" applyFont="1" applyFill="1" applyBorder="1" applyAlignment="1" applyProtection="1">
      <alignment vertical="center"/>
      <protection hidden="1"/>
    </xf>
    <xf numFmtId="0" fontId="2" fillId="0" borderId="1"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1" fontId="2" fillId="0" borderId="1" xfId="2" applyNumberFormat="1" applyFont="1" applyBorder="1" applyAlignment="1" applyProtection="1">
      <alignment horizontal="center"/>
      <protection hidden="1"/>
    </xf>
    <xf numFmtId="1" fontId="2" fillId="0" borderId="13" xfId="2" applyNumberFormat="1" applyFont="1" applyBorder="1" applyAlignment="1" applyProtection="1">
      <alignment horizontal="center"/>
      <protection hidden="1"/>
    </xf>
    <xf numFmtId="164" fontId="5" fillId="5" borderId="40" xfId="0" applyNumberFormat="1" applyFont="1" applyFill="1" applyBorder="1" applyAlignment="1" applyProtection="1">
      <alignment horizontal="left" vertical="center" wrapText="1"/>
      <protection locked="0"/>
    </xf>
    <xf numFmtId="164" fontId="5" fillId="5" borderId="5" xfId="0" applyNumberFormat="1" applyFont="1" applyFill="1" applyBorder="1" applyAlignment="1" applyProtection="1">
      <alignment horizontal="left" vertical="center" wrapText="1"/>
      <protection locked="0"/>
    </xf>
    <xf numFmtId="164" fontId="5" fillId="5" borderId="9" xfId="0" applyNumberFormat="1" applyFont="1" applyFill="1" applyBorder="1" applyAlignment="1" applyProtection="1">
      <alignment horizontal="left" vertical="center" wrapText="1"/>
      <protection locked="0"/>
    </xf>
    <xf numFmtId="0" fontId="2" fillId="0" borderId="3" xfId="0" applyFont="1" applyFill="1" applyBorder="1" applyAlignment="1">
      <alignment horizontal="left" vertical="center"/>
    </xf>
    <xf numFmtId="0" fontId="2" fillId="0" borderId="15" xfId="0" applyFont="1" applyFill="1" applyBorder="1" applyAlignment="1">
      <alignment horizontal="left" vertical="center"/>
    </xf>
    <xf numFmtId="44" fontId="2" fillId="0" borderId="57" xfId="0" applyNumberFormat="1" applyFont="1" applyFill="1" applyBorder="1" applyAlignment="1" applyProtection="1">
      <alignment horizontal="left" vertical="center"/>
      <protection locked="0"/>
    </xf>
    <xf numFmtId="44" fontId="2" fillId="0" borderId="58" xfId="0" applyNumberFormat="1" applyFont="1" applyFill="1" applyBorder="1" applyAlignment="1" applyProtection="1">
      <alignment horizontal="left" vertical="center"/>
      <protection locked="0"/>
    </xf>
    <xf numFmtId="0" fontId="2" fillId="5" borderId="23" xfId="0" applyFont="1" applyFill="1" applyBorder="1" applyAlignment="1" applyProtection="1">
      <alignment vertical="center" wrapText="1"/>
      <protection locked="0"/>
    </xf>
    <xf numFmtId="0" fontId="2" fillId="5" borderId="24" xfId="0" applyFont="1" applyFill="1" applyBorder="1" applyAlignment="1" applyProtection="1">
      <alignment vertical="center" wrapText="1"/>
      <protection locked="0"/>
    </xf>
    <xf numFmtId="0" fontId="2" fillId="5" borderId="25"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24"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14" fontId="2" fillId="5" borderId="23" xfId="0" applyNumberFormat="1" applyFont="1" applyFill="1" applyBorder="1" applyAlignment="1" applyProtection="1">
      <alignment horizontal="center" vertical="center" wrapText="1"/>
      <protection locked="0"/>
    </xf>
    <xf numFmtId="14" fontId="2" fillId="5" borderId="24" xfId="0" applyNumberFormat="1" applyFont="1" applyFill="1" applyBorder="1" applyAlignment="1" applyProtection="1">
      <alignment horizontal="center" vertical="center" wrapText="1"/>
      <protection locked="0"/>
    </xf>
    <xf numFmtId="14" fontId="0" fillId="5" borderId="33" xfId="0" applyNumberFormat="1" applyFill="1" applyBorder="1" applyAlignment="1" applyProtection="1">
      <alignment horizontal="center" vertical="center"/>
      <protection locked="0"/>
    </xf>
    <xf numFmtId="1" fontId="2" fillId="0" borderId="0" xfId="2" applyNumberFormat="1" applyFont="1" applyBorder="1" applyAlignment="1" applyProtection="1">
      <alignment horizontal="center"/>
      <protection locked="0"/>
    </xf>
    <xf numFmtId="1" fontId="2" fillId="0" borderId="20" xfId="2" applyNumberFormat="1" applyFont="1" applyBorder="1" applyAlignment="1" applyProtection="1">
      <alignment horizontal="center"/>
      <protection locked="0"/>
    </xf>
    <xf numFmtId="0" fontId="2" fillId="0" borderId="17" xfId="0" applyFont="1" applyBorder="1" applyAlignment="1" applyProtection="1">
      <alignment horizontal="center"/>
      <protection locked="0"/>
    </xf>
    <xf numFmtId="49" fontId="20" fillId="0" borderId="59" xfId="4" applyNumberFormat="1" applyFont="1" applyFill="1" applyBorder="1" applyAlignment="1" applyProtection="1">
      <alignment horizontal="left" vertical="center" wrapText="1"/>
      <protection locked="0"/>
    </xf>
    <xf numFmtId="49" fontId="20" fillId="0" borderId="0" xfId="4" applyNumberFormat="1" applyFont="1" applyFill="1" applyBorder="1" applyAlignment="1" applyProtection="1">
      <alignment horizontal="left" vertical="center" wrapText="1"/>
      <protection locked="0"/>
    </xf>
    <xf numFmtId="49" fontId="20" fillId="0" borderId="20" xfId="4" applyNumberFormat="1" applyFont="1" applyFill="1" applyBorder="1" applyAlignment="1" applyProtection="1">
      <alignment horizontal="left" vertical="center" wrapText="1"/>
      <protection locked="0"/>
    </xf>
    <xf numFmtId="165" fontId="4" fillId="0" borderId="59" xfId="3" applyNumberFormat="1" applyFont="1" applyFill="1" applyBorder="1" applyAlignment="1" applyProtection="1">
      <alignment horizontal="left" vertical="center" wrapText="1"/>
      <protection locked="0"/>
    </xf>
    <xf numFmtId="165" fontId="4" fillId="0" borderId="0" xfId="3" applyNumberFormat="1" applyFont="1" applyFill="1" applyBorder="1" applyAlignment="1" applyProtection="1">
      <alignment horizontal="left" vertical="center" wrapText="1"/>
      <protection locked="0"/>
    </xf>
    <xf numFmtId="165" fontId="4" fillId="0" borderId="20" xfId="3" applyNumberFormat="1"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9" xfId="0" applyFont="1" applyBorder="1" applyAlignment="1" applyProtection="1">
      <alignment horizontal="center"/>
      <protection locked="0"/>
    </xf>
    <xf numFmtId="1" fontId="2" fillId="0" borderId="11" xfId="2" applyNumberFormat="1" applyFont="1" applyBorder="1" applyAlignment="1" applyProtection="1">
      <alignment horizontal="center"/>
      <protection hidden="1"/>
    </xf>
    <xf numFmtId="1" fontId="2" fillId="0" borderId="14" xfId="2" applyNumberFormat="1" applyFont="1" applyBorder="1" applyAlignment="1" applyProtection="1">
      <alignment horizontal="center"/>
      <protection hidden="1"/>
    </xf>
    <xf numFmtId="0" fontId="2" fillId="0" borderId="60" xfId="0" applyFont="1" applyBorder="1" applyAlignment="1" applyProtection="1">
      <alignment horizontal="center"/>
      <protection hidden="1"/>
    </xf>
    <xf numFmtId="0" fontId="2" fillId="0" borderId="61" xfId="0" applyFont="1" applyBorder="1" applyAlignment="1" applyProtection="1">
      <alignment horizontal="center"/>
      <protection hidden="1"/>
    </xf>
    <xf numFmtId="0" fontId="2" fillId="0" borderId="65" xfId="0" applyFont="1" applyBorder="1" applyAlignment="1" applyProtection="1">
      <alignment horizontal="center"/>
      <protection hidden="1"/>
    </xf>
    <xf numFmtId="0" fontId="3" fillId="0" borderId="63" xfId="0" applyFont="1" applyBorder="1" applyAlignment="1" applyProtection="1">
      <alignment horizontal="right" vertical="center"/>
      <protection locked="0"/>
    </xf>
    <xf numFmtId="0" fontId="3" fillId="0" borderId="64"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16" fillId="0" borderId="67"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69" xfId="0" applyFont="1" applyFill="1" applyBorder="1" applyAlignment="1">
      <alignment horizontal="left" vertical="center" wrapText="1"/>
    </xf>
    <xf numFmtId="0" fontId="15" fillId="6" borderId="18" xfId="0" applyFont="1" applyFill="1" applyBorder="1" applyAlignment="1">
      <alignment horizontal="center" vertical="center" wrapText="1"/>
    </xf>
    <xf numFmtId="0" fontId="15" fillId="6" borderId="17" xfId="0" applyFont="1" applyFill="1" applyBorder="1" applyAlignment="1">
      <alignment horizontal="center" vertical="center"/>
    </xf>
    <xf numFmtId="0" fontId="15" fillId="6" borderId="19" xfId="0" applyFont="1" applyFill="1" applyBorder="1" applyAlignment="1">
      <alignment horizontal="center" vertical="center"/>
    </xf>
    <xf numFmtId="0" fontId="2" fillId="4" borderId="26" xfId="0" applyFont="1" applyFill="1" applyBorder="1" applyAlignment="1">
      <alignment vertical="center" wrapText="1"/>
    </xf>
    <xf numFmtId="0" fontId="2" fillId="4" borderId="2" xfId="0" applyFont="1" applyFill="1" applyBorder="1" applyAlignment="1">
      <alignment vertical="center" wrapText="1"/>
    </xf>
    <xf numFmtId="0" fontId="2" fillId="4" borderId="36" xfId="0" applyFont="1" applyFill="1" applyBorder="1" applyAlignment="1">
      <alignment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55"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33" xfId="0" applyFont="1" applyFill="1" applyBorder="1" applyAlignment="1" applyProtection="1">
      <alignment horizontal="center" vertical="center"/>
    </xf>
    <xf numFmtId="0" fontId="2" fillId="0" borderId="5"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10" fontId="14" fillId="5" borderId="5" xfId="0" applyNumberFormat="1" applyFont="1" applyFill="1" applyBorder="1" applyAlignment="1" applyProtection="1">
      <alignment horizontal="center" vertical="center"/>
      <protection locked="0"/>
    </xf>
    <xf numFmtId="10" fontId="14" fillId="5" borderId="6" xfId="0" applyNumberFormat="1" applyFont="1" applyFill="1" applyBorder="1" applyAlignment="1" applyProtection="1">
      <alignment horizontal="center" vertical="center"/>
      <protection locked="0"/>
    </xf>
    <xf numFmtId="0" fontId="2" fillId="4" borderId="27"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34" xfId="0" applyFont="1" applyFill="1" applyBorder="1" applyAlignment="1">
      <alignment vertical="center" wrapText="1"/>
    </xf>
    <xf numFmtId="0" fontId="2" fillId="4" borderId="30" xfId="0" applyFont="1" applyFill="1" applyBorder="1" applyAlignment="1">
      <alignment vertical="center" wrapText="1"/>
    </xf>
    <xf numFmtId="0" fontId="2" fillId="5" borderId="29" xfId="0" applyFont="1" applyFill="1" applyBorder="1" applyAlignment="1" applyProtection="1">
      <alignment vertical="center" wrapText="1"/>
      <protection locked="0"/>
    </xf>
    <xf numFmtId="0" fontId="2" fillId="4" borderId="26"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6" xfId="0" applyFont="1" applyFill="1" applyBorder="1" applyAlignment="1" applyProtection="1">
      <alignment horizontal="left" vertical="center" wrapText="1"/>
    </xf>
    <xf numFmtId="0" fontId="2" fillId="4" borderId="26" xfId="0" applyFont="1" applyFill="1" applyBorder="1" applyAlignment="1" applyProtection="1">
      <alignment vertical="center" wrapText="1"/>
    </xf>
    <xf numFmtId="0" fontId="2" fillId="0" borderId="25" xfId="0" applyFont="1" applyFill="1" applyBorder="1" applyAlignment="1" applyProtection="1">
      <alignment vertical="center" wrapText="1"/>
      <protection locked="0"/>
    </xf>
    <xf numFmtId="0" fontId="3" fillId="5" borderId="34"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20" xfId="0" applyFont="1" applyFill="1" applyBorder="1" applyAlignment="1" applyProtection="1">
      <alignment horizontal="left" vertical="center"/>
      <protection locked="0"/>
    </xf>
    <xf numFmtId="0" fontId="2" fillId="0" borderId="26"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8" xfId="0" applyFont="1" applyFill="1" applyBorder="1" applyAlignment="1">
      <alignment horizontal="left" vertical="center"/>
    </xf>
    <xf numFmtId="0" fontId="3" fillId="0" borderId="59" xfId="0" applyFont="1" applyFill="1" applyBorder="1" applyAlignment="1">
      <alignment vertical="center" wrapText="1"/>
    </xf>
    <xf numFmtId="0" fontId="3" fillId="0" borderId="0" xfId="0" applyFont="1" applyFill="1" applyBorder="1" applyAlignment="1">
      <alignment vertical="center" wrapText="1"/>
    </xf>
    <xf numFmtId="0" fontId="3" fillId="0" borderId="30" xfId="0" applyFont="1" applyFill="1" applyBorder="1" applyAlignment="1">
      <alignment vertical="center" wrapText="1"/>
    </xf>
    <xf numFmtId="0" fontId="3" fillId="5" borderId="29"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2" fillId="5" borderId="5" xfId="0" applyFont="1" applyFill="1" applyBorder="1" applyAlignment="1" applyProtection="1">
      <alignment vertical="center"/>
      <protection locked="0"/>
    </xf>
    <xf numFmtId="0" fontId="2" fillId="5" borderId="9" xfId="0" applyFont="1" applyFill="1" applyBorder="1" applyAlignment="1" applyProtection="1">
      <alignment vertical="center"/>
      <protection locked="0"/>
    </xf>
    <xf numFmtId="0" fontId="2" fillId="4" borderId="26" xfId="0" applyFont="1" applyFill="1" applyBorder="1" applyAlignment="1">
      <alignment horizontal="left" vertical="center"/>
    </xf>
    <xf numFmtId="0" fontId="2" fillId="4" borderId="2" xfId="0" applyFont="1" applyFill="1" applyBorder="1" applyAlignment="1">
      <alignment horizontal="left" vertical="center"/>
    </xf>
    <xf numFmtId="0" fontId="2" fillId="0" borderId="2"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3" fillId="4" borderId="22" xfId="0" applyFont="1" applyFill="1" applyBorder="1" applyAlignment="1" applyProtection="1">
      <alignment horizontal="center" vertical="center" wrapText="1"/>
    </xf>
    <xf numFmtId="0" fontId="0" fillId="4" borderId="25" xfId="0"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0" fillId="4" borderId="32" xfId="0" applyFill="1" applyBorder="1" applyAlignment="1" applyProtection="1">
      <alignment vertical="center" wrapText="1"/>
    </xf>
    <xf numFmtId="0" fontId="3" fillId="0" borderId="34"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2" fillId="4" borderId="40" xfId="0" applyFont="1" applyFill="1" applyBorder="1" applyAlignment="1">
      <alignment vertical="center"/>
    </xf>
    <xf numFmtId="0" fontId="2" fillId="4" borderId="5" xfId="0" applyFont="1" applyFill="1" applyBorder="1" applyAlignment="1">
      <alignment vertical="center"/>
    </xf>
    <xf numFmtId="0" fontId="3" fillId="2" borderId="37" xfId="0" applyFont="1" applyFill="1" applyBorder="1" applyAlignment="1" applyProtection="1">
      <alignment vertical="center"/>
      <protection locked="0"/>
    </xf>
    <xf numFmtId="0" fontId="3" fillId="2" borderId="38" xfId="0" applyFont="1" applyFill="1" applyBorder="1" applyAlignment="1" applyProtection="1">
      <alignment vertical="center"/>
      <protection locked="0"/>
    </xf>
    <xf numFmtId="0" fontId="3" fillId="2" borderId="42" xfId="0" applyFont="1" applyFill="1" applyBorder="1" applyAlignment="1" applyProtection="1">
      <alignment vertical="center"/>
      <protection locked="0"/>
    </xf>
    <xf numFmtId="0" fontId="3" fillId="2" borderId="41" xfId="0" applyFont="1" applyFill="1" applyBorder="1" applyAlignment="1" applyProtection="1">
      <alignment horizontal="left" vertical="center"/>
      <protection locked="0"/>
    </xf>
    <xf numFmtId="0" fontId="3" fillId="2" borderId="38" xfId="0" applyFont="1" applyFill="1" applyBorder="1" applyAlignment="1" applyProtection="1">
      <alignment horizontal="left" vertical="center"/>
      <protection locked="0"/>
    </xf>
    <xf numFmtId="0" fontId="3" fillId="2" borderId="39" xfId="0"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wrapText="1"/>
      <protection locked="0"/>
    </xf>
    <xf numFmtId="0" fontId="0" fillId="5" borderId="2" xfId="0" applyFill="1" applyBorder="1" applyAlignment="1" applyProtection="1">
      <alignment vertical="center"/>
      <protection locked="0"/>
    </xf>
    <xf numFmtId="0" fontId="0" fillId="5" borderId="4" xfId="0" applyFill="1" applyBorder="1" applyAlignment="1" applyProtection="1">
      <alignment vertical="center"/>
      <protection locked="0"/>
    </xf>
    <xf numFmtId="0" fontId="3" fillId="0" borderId="26" xfId="0" applyFont="1" applyBorder="1" applyAlignment="1">
      <alignment vertical="center"/>
    </xf>
    <xf numFmtId="0" fontId="0" fillId="0" borderId="2" xfId="0" applyBorder="1" applyAlignment="1">
      <alignment vertical="center"/>
    </xf>
    <xf numFmtId="0" fontId="3" fillId="5" borderId="2" xfId="0" applyFont="1" applyFill="1" applyBorder="1" applyAlignment="1" applyProtection="1">
      <alignment vertical="center"/>
      <protection locked="0"/>
    </xf>
    <xf numFmtId="0" fontId="0" fillId="5" borderId="36" xfId="0" applyFill="1" applyBorder="1" applyAlignment="1" applyProtection="1">
      <alignment vertical="center"/>
      <protection locked="0"/>
    </xf>
    <xf numFmtId="0" fontId="3" fillId="2" borderId="26" xfId="0" applyFont="1" applyFill="1" applyBorder="1" applyAlignment="1">
      <alignment vertical="center" wrapText="1"/>
    </xf>
    <xf numFmtId="0" fontId="3" fillId="2" borderId="4" xfId="0" applyFont="1" applyFill="1" applyBorder="1" applyAlignment="1">
      <alignment vertical="center" wrapText="1"/>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36" xfId="0" applyFont="1" applyFill="1" applyBorder="1" applyAlignment="1">
      <alignment vertical="center"/>
    </xf>
    <xf numFmtId="0" fontId="3" fillId="2" borderId="27"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44" fontId="2" fillId="0" borderId="56" xfId="0" applyNumberFormat="1" applyFont="1" applyFill="1" applyBorder="1" applyAlignment="1" applyProtection="1">
      <alignment horizontal="left" vertical="center" wrapText="1"/>
      <protection locked="0"/>
    </xf>
    <xf numFmtId="44" fontId="2" fillId="0" borderId="57" xfId="0" applyNumberFormat="1" applyFont="1" applyFill="1" applyBorder="1" applyAlignment="1" applyProtection="1">
      <alignment horizontal="left" vertical="center" wrapText="1"/>
      <protection locked="0"/>
    </xf>
    <xf numFmtId="0" fontId="2" fillId="4" borderId="0" xfId="0" applyFont="1" applyFill="1" applyBorder="1" applyAlignment="1">
      <alignment vertical="center" wrapText="1"/>
    </xf>
    <xf numFmtId="0" fontId="2" fillId="5" borderId="29"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34"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4" borderId="27" xfId="0" applyFont="1" applyFill="1" applyBorder="1" applyAlignment="1">
      <alignment vertical="center" wrapText="1"/>
    </xf>
    <xf numFmtId="0" fontId="2" fillId="4" borderId="4" xfId="0" applyFont="1" applyFill="1" applyBorder="1" applyAlignment="1">
      <alignment vertical="center" wrapText="1"/>
    </xf>
    <xf numFmtId="0" fontId="2" fillId="5" borderId="23"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left" vertical="center" wrapText="1"/>
      <protection locked="0"/>
    </xf>
    <xf numFmtId="0" fontId="2" fillId="0" borderId="4"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0"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5" borderId="1" xfId="0"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center" vertical="center" wrapText="1"/>
      <protection hidden="1"/>
    </xf>
    <xf numFmtId="0" fontId="13" fillId="0" borderId="47" xfId="0" applyFont="1" applyFill="1" applyBorder="1" applyAlignment="1">
      <alignment horizontal="left" vertical="top" wrapText="1"/>
    </xf>
    <xf numFmtId="0" fontId="13" fillId="0" borderId="48" xfId="0" applyFont="1" applyFill="1" applyBorder="1" applyAlignment="1">
      <alignment horizontal="left" vertical="top" wrapText="1"/>
    </xf>
    <xf numFmtId="0" fontId="13" fillId="0" borderId="49"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48" xfId="0" applyFont="1" applyFill="1" applyBorder="1" applyAlignment="1">
      <alignment horizontal="left" vertical="top" wrapText="1"/>
    </xf>
    <xf numFmtId="0" fontId="12" fillId="0" borderId="49" xfId="0" applyFont="1" applyFill="1" applyBorder="1" applyAlignment="1">
      <alignment horizontal="left" vertical="top" wrapText="1"/>
    </xf>
    <xf numFmtId="0" fontId="0" fillId="0" borderId="47" xfId="0" applyFill="1" applyBorder="1" applyAlignment="1">
      <alignment horizontal="left" vertical="top" wrapText="1"/>
    </xf>
    <xf numFmtId="0" fontId="0" fillId="0" borderId="48" xfId="0" applyFill="1" applyBorder="1" applyAlignment="1">
      <alignment horizontal="left" vertical="top" wrapText="1"/>
    </xf>
    <xf numFmtId="0" fontId="0" fillId="0" borderId="49" xfId="0" applyFill="1" applyBorder="1" applyAlignment="1">
      <alignment horizontal="left" vertical="top" wrapText="1"/>
    </xf>
    <xf numFmtId="0" fontId="11" fillId="3" borderId="47"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0" fillId="3" borderId="50" xfId="0" applyFill="1" applyBorder="1" applyAlignment="1">
      <alignment horizontal="left" vertical="center" wrapText="1"/>
    </xf>
    <xf numFmtId="0" fontId="0" fillId="3" borderId="51" xfId="0" applyFill="1" applyBorder="1" applyAlignment="1">
      <alignment horizontal="left" vertical="center" wrapText="1"/>
    </xf>
    <xf numFmtId="0" fontId="0" fillId="3" borderId="52" xfId="0" applyFill="1" applyBorder="1" applyAlignment="1">
      <alignment horizontal="left" vertical="center" wrapText="1"/>
    </xf>
  </cellXfs>
  <cellStyles count="5">
    <cellStyle name="Currency" xfId="2" builtinId="4"/>
    <cellStyle name="Normal" xfId="0" builtinId="0"/>
    <cellStyle name="Normal 15" xfId="3" xr:uid="{2017B821-B8B9-4867-B83B-1BC43F3B440A}"/>
    <cellStyle name="Normal 4" xfId="4" xr:uid="{96C68CDA-AE86-4B61-97EA-E7F174DD7E0D}"/>
    <cellStyle name="Percent" xfId="1" builtinId="5"/>
  </cellStyles>
  <dxfs count="0"/>
  <tableStyles count="0" defaultTableStyle="TableStyleMedium9" defaultPivotStyle="PivotStyleLight16"/>
  <colors>
    <mruColors>
      <color rgb="FFCC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8</xdr:row>
          <xdr:rowOff>190500</xdr:rowOff>
        </xdr:from>
        <xdr:to>
          <xdr:col>1</xdr:col>
          <xdr:colOff>323850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0</xdr:rowOff>
        </xdr:from>
        <xdr:to>
          <xdr:col>2</xdr:col>
          <xdr:colOff>323850</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xdr:row>
          <xdr:rowOff>171450</xdr:rowOff>
        </xdr:from>
        <xdr:to>
          <xdr:col>7</xdr:col>
          <xdr:colOff>190500</xdr:colOff>
          <xdr:row>7</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0</xdr:rowOff>
        </xdr:from>
        <xdr:to>
          <xdr:col>1</xdr:col>
          <xdr:colOff>323850</xdr:colOff>
          <xdr:row>11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0</xdr:rowOff>
        </xdr:from>
        <xdr:to>
          <xdr:col>3</xdr:col>
          <xdr:colOff>323850</xdr:colOff>
          <xdr:row>11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6</xdr:row>
          <xdr:rowOff>180975</xdr:rowOff>
        </xdr:from>
        <xdr:to>
          <xdr:col>10</xdr:col>
          <xdr:colOff>133350</xdr:colOff>
          <xdr:row>7</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xdr:row>
          <xdr:rowOff>0</xdr:rowOff>
        </xdr:from>
        <xdr:to>
          <xdr:col>8</xdr:col>
          <xdr:colOff>457200</xdr:colOff>
          <xdr:row>2</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1</xdr:row>
          <xdr:rowOff>0</xdr:rowOff>
        </xdr:from>
        <xdr:to>
          <xdr:col>12</xdr:col>
          <xdr:colOff>123825</xdr:colOff>
          <xdr:row>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0</xdr:row>
          <xdr:rowOff>409575</xdr:rowOff>
        </xdr:from>
        <xdr:to>
          <xdr:col>10</xdr:col>
          <xdr:colOff>361950</xdr:colOff>
          <xdr:row>1</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3175</xdr:colOff>
      <xdr:row>0</xdr:row>
      <xdr:rowOff>3175</xdr:rowOff>
    </xdr:from>
    <xdr:ext cx="9601200" cy="0"/>
    <xdr:sp macro="" textlink="">
      <xdr:nvSpPr>
        <xdr:cNvPr id="2" name="Shape 2">
          <a:extLst>
            <a:ext uri="{FF2B5EF4-FFF2-40B4-BE49-F238E27FC236}">
              <a16:creationId xmlns:a16="http://schemas.microsoft.com/office/drawing/2014/main" id="{00000000-0008-0000-0100-000002000000}"/>
            </a:ext>
          </a:extLst>
        </xdr:cNvPr>
        <xdr:cNvSpPr/>
      </xdr:nvSpPr>
      <xdr:spPr>
        <a:xfrm>
          <a:off x="3175" y="317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18"/>
  <sheetViews>
    <sheetView tabSelected="1" zoomScale="130" zoomScaleNormal="130" zoomScalePageLayoutView="90" workbookViewId="0">
      <selection activeCell="B2" sqref="B2:C2"/>
    </sheetView>
  </sheetViews>
  <sheetFormatPr defaultRowHeight="15" x14ac:dyDescent="0.25"/>
  <cols>
    <col min="1" max="1" width="25.28515625" style="2" customWidth="1"/>
    <col min="2" max="2" width="11" style="2" customWidth="1"/>
    <col min="3" max="3" width="12" style="2" customWidth="1"/>
    <col min="4" max="5" width="11" style="2" customWidth="1"/>
    <col min="6" max="7" width="9.85546875" style="2" customWidth="1"/>
    <col min="8" max="8" width="13.28515625" style="2" customWidth="1"/>
    <col min="9" max="9" width="10.7109375" style="2" customWidth="1"/>
    <col min="10" max="10" width="10.42578125" style="2" customWidth="1"/>
    <col min="11" max="11" width="11.28515625" style="2" bestFit="1" customWidth="1"/>
    <col min="12" max="12" width="11.42578125" style="2" customWidth="1"/>
    <col min="13" max="13" width="9.7109375" style="2" customWidth="1"/>
    <col min="14" max="14" width="11.28515625" style="2" bestFit="1" customWidth="1"/>
    <col min="15" max="15" width="11.85546875" style="2" customWidth="1"/>
    <col min="16" max="16" width="13.140625" style="2" customWidth="1"/>
    <col min="17" max="17" width="9.140625" style="2"/>
    <col min="18" max="18" width="11.28515625" style="2" bestFit="1" customWidth="1"/>
    <col min="19" max="19" width="12.42578125" style="2" bestFit="1" customWidth="1"/>
    <col min="20" max="20" width="12.7109375" style="2" customWidth="1"/>
    <col min="21" max="16384" width="9.140625" style="2"/>
  </cols>
  <sheetData>
    <row r="1" spans="1:23" ht="32.25" customHeight="1" x14ac:dyDescent="0.25">
      <c r="A1" s="193" t="s">
        <v>269</v>
      </c>
      <c r="B1" s="194"/>
      <c r="C1" s="194"/>
      <c r="D1" s="194"/>
      <c r="E1" s="194"/>
      <c r="F1" s="194"/>
      <c r="G1" s="194"/>
      <c r="H1" s="194"/>
      <c r="I1" s="194"/>
      <c r="J1" s="194"/>
      <c r="K1" s="194"/>
      <c r="L1" s="194"/>
      <c r="M1" s="195"/>
    </row>
    <row r="2" spans="1:23" ht="15" customHeight="1" x14ac:dyDescent="0.25">
      <c r="A2" s="55" t="s">
        <v>176</v>
      </c>
      <c r="B2" s="293"/>
      <c r="C2" s="293"/>
      <c r="D2" s="292" t="s">
        <v>177</v>
      </c>
      <c r="E2" s="292"/>
      <c r="F2" s="294">
        <f>E34+G34</f>
        <v>0</v>
      </c>
      <c r="G2" s="294"/>
      <c r="H2" s="147" t="s">
        <v>273</v>
      </c>
      <c r="I2" s="148"/>
      <c r="J2" s="148"/>
      <c r="K2" s="148"/>
      <c r="L2" s="148"/>
      <c r="M2" s="149"/>
      <c r="N2" s="1"/>
      <c r="O2" s="16"/>
      <c r="P2" s="79" t="s">
        <v>171</v>
      </c>
      <c r="Q2" s="92" t="s">
        <v>270</v>
      </c>
      <c r="W2" s="91"/>
    </row>
    <row r="3" spans="1:23" ht="15" customHeight="1" x14ac:dyDescent="0.25">
      <c r="A3" s="211" t="s">
        <v>8</v>
      </c>
      <c r="B3" s="212"/>
      <c r="C3" s="213"/>
      <c r="D3" s="212" t="s">
        <v>9</v>
      </c>
      <c r="E3" s="213"/>
      <c r="F3" s="54" t="s">
        <v>15</v>
      </c>
      <c r="G3" s="220" t="s">
        <v>14</v>
      </c>
      <c r="H3" s="213"/>
      <c r="I3" s="217" t="s">
        <v>178</v>
      </c>
      <c r="J3" s="218"/>
      <c r="K3" s="218"/>
      <c r="L3" s="218"/>
      <c r="M3" s="219"/>
      <c r="W3" s="91"/>
    </row>
    <row r="4" spans="1:23" ht="15" customHeight="1" x14ac:dyDescent="0.25">
      <c r="A4" s="216"/>
      <c r="B4" s="155"/>
      <c r="C4" s="156"/>
      <c r="D4" s="155"/>
      <c r="E4" s="156"/>
      <c r="F4" s="17"/>
      <c r="G4" s="157"/>
      <c r="H4" s="221"/>
      <c r="I4" s="157"/>
      <c r="J4" s="158"/>
      <c r="K4" s="158"/>
      <c r="L4" s="158"/>
      <c r="M4" s="159"/>
      <c r="O4" s="100"/>
      <c r="P4" s="79" t="s">
        <v>171</v>
      </c>
      <c r="Q4" s="101" t="s">
        <v>275</v>
      </c>
      <c r="W4" s="90"/>
    </row>
    <row r="5" spans="1:23" ht="15" customHeight="1" x14ac:dyDescent="0.25">
      <c r="A5" s="12" t="s">
        <v>16</v>
      </c>
      <c r="B5" s="214" t="s">
        <v>17</v>
      </c>
      <c r="C5" s="215"/>
      <c r="D5" s="196" t="s">
        <v>276</v>
      </c>
      <c r="E5" s="197"/>
      <c r="F5" s="197"/>
      <c r="G5" s="197"/>
      <c r="H5" s="197"/>
      <c r="I5" s="197"/>
      <c r="J5" s="286"/>
      <c r="K5" s="196" t="s">
        <v>18</v>
      </c>
      <c r="L5" s="197"/>
      <c r="M5" s="198"/>
      <c r="W5" s="90"/>
    </row>
    <row r="6" spans="1:23" ht="15" customHeight="1" thickBot="1" x14ac:dyDescent="0.3">
      <c r="A6" s="18"/>
      <c r="B6" s="287"/>
      <c r="C6" s="288"/>
      <c r="D6" s="154"/>
      <c r="E6" s="155"/>
      <c r="F6" s="155"/>
      <c r="G6" s="155"/>
      <c r="H6" s="155"/>
      <c r="I6" s="155"/>
      <c r="J6" s="156"/>
      <c r="K6" s="160"/>
      <c r="L6" s="161"/>
      <c r="M6" s="162"/>
      <c r="W6" s="90"/>
    </row>
    <row r="7" spans="1:23" ht="15" customHeight="1" x14ac:dyDescent="0.25">
      <c r="A7" s="285" t="s">
        <v>20</v>
      </c>
      <c r="B7" s="197"/>
      <c r="C7" s="286"/>
      <c r="D7" s="214" t="s">
        <v>19</v>
      </c>
      <c r="E7" s="279"/>
      <c r="F7" s="279"/>
      <c r="G7" s="225" t="s">
        <v>174</v>
      </c>
      <c r="H7" s="289"/>
      <c r="I7" s="225" t="s">
        <v>272</v>
      </c>
      <c r="J7" s="226"/>
      <c r="K7" s="226"/>
      <c r="L7" s="226"/>
      <c r="M7" s="227"/>
      <c r="O7" s="97" t="s">
        <v>265</v>
      </c>
      <c r="P7" s="98"/>
      <c r="Q7" s="98"/>
      <c r="R7" s="98"/>
      <c r="S7" s="98"/>
      <c r="T7" s="98"/>
      <c r="U7" s="98"/>
      <c r="V7" s="99"/>
      <c r="W7" s="90"/>
    </row>
    <row r="8" spans="1:23" ht="15" customHeight="1" x14ac:dyDescent="0.25">
      <c r="A8" s="280" t="s">
        <v>169</v>
      </c>
      <c r="B8" s="281"/>
      <c r="C8" s="282"/>
      <c r="D8" s="283" t="s">
        <v>170</v>
      </c>
      <c r="E8" s="284"/>
      <c r="F8" s="284"/>
      <c r="G8" s="290"/>
      <c r="H8" s="291"/>
      <c r="I8" s="228"/>
      <c r="J8" s="229"/>
      <c r="K8" s="229"/>
      <c r="L8" s="229"/>
      <c r="M8" s="230"/>
      <c r="O8" s="166" t="s">
        <v>271</v>
      </c>
      <c r="P8" s="167"/>
      <c r="Q8" s="167"/>
      <c r="R8" s="167"/>
      <c r="S8" s="167"/>
      <c r="T8" s="167"/>
      <c r="U8" s="167"/>
      <c r="V8" s="168"/>
      <c r="W8" s="90"/>
    </row>
    <row r="9" spans="1:23" ht="15" customHeight="1" x14ac:dyDescent="0.25">
      <c r="A9" s="13" t="s">
        <v>21</v>
      </c>
      <c r="B9" s="209">
        <v>0</v>
      </c>
      <c r="C9" s="210"/>
      <c r="D9" s="251" t="s">
        <v>35</v>
      </c>
      <c r="E9" s="252"/>
      <c r="F9" s="252"/>
      <c r="G9" s="238"/>
      <c r="H9" s="238"/>
      <c r="I9" s="238"/>
      <c r="J9" s="238"/>
      <c r="K9" s="238"/>
      <c r="L9" s="238"/>
      <c r="M9" s="239"/>
      <c r="O9" s="166" t="s">
        <v>274</v>
      </c>
      <c r="P9" s="167"/>
      <c r="Q9" s="167"/>
      <c r="R9" s="167"/>
      <c r="S9" s="167"/>
      <c r="T9" s="167"/>
      <c r="U9" s="167"/>
      <c r="V9" s="168"/>
      <c r="W9" s="90"/>
    </row>
    <row r="10" spans="1:23" ht="15" customHeight="1" x14ac:dyDescent="0.25">
      <c r="A10" s="14" t="s">
        <v>22</v>
      </c>
      <c r="B10" s="19" t="s">
        <v>173</v>
      </c>
      <c r="C10" s="51" t="s">
        <v>172</v>
      </c>
      <c r="D10" s="251" t="s">
        <v>23</v>
      </c>
      <c r="E10" s="252"/>
      <c r="F10" s="207"/>
      <c r="G10" s="207"/>
      <c r="H10" s="207"/>
      <c r="I10" s="207"/>
      <c r="J10" s="207"/>
      <c r="K10" s="207"/>
      <c r="L10" s="207"/>
      <c r="M10" s="208"/>
      <c r="O10" s="166" t="s">
        <v>266</v>
      </c>
      <c r="P10" s="167"/>
      <c r="Q10" s="167"/>
      <c r="R10" s="167"/>
      <c r="S10" s="167"/>
      <c r="T10" s="167"/>
      <c r="U10" s="167"/>
      <c r="V10" s="168"/>
      <c r="W10" s="91"/>
    </row>
    <row r="11" spans="1:23" ht="15" customHeight="1" x14ac:dyDescent="0.25">
      <c r="A11" s="15" t="s">
        <v>24</v>
      </c>
      <c r="B11" s="53" t="s">
        <v>173</v>
      </c>
      <c r="C11" s="20">
        <v>0</v>
      </c>
      <c r="D11" s="52" t="s">
        <v>175</v>
      </c>
      <c r="E11" s="240" t="s">
        <v>25</v>
      </c>
      <c r="F11" s="241"/>
      <c r="G11" s="242"/>
      <c r="H11" s="242"/>
      <c r="I11" s="242"/>
      <c r="J11" s="242"/>
      <c r="K11" s="242"/>
      <c r="L11" s="242"/>
      <c r="M11" s="243"/>
      <c r="O11" s="169" t="s">
        <v>267</v>
      </c>
      <c r="P11" s="170"/>
      <c r="Q11" s="170"/>
      <c r="R11" s="170"/>
      <c r="S11" s="170"/>
      <c r="T11" s="170"/>
      <c r="U11" s="170"/>
      <c r="V11" s="171"/>
    </row>
    <row r="12" spans="1:23" ht="15" customHeight="1" x14ac:dyDescent="0.25">
      <c r="A12" s="231" t="s">
        <v>179</v>
      </c>
      <c r="B12" s="150"/>
      <c r="C12" s="150" t="s">
        <v>180</v>
      </c>
      <c r="D12" s="150"/>
      <c r="E12" s="150"/>
      <c r="F12" s="150"/>
      <c r="G12" s="150" t="s">
        <v>181</v>
      </c>
      <c r="H12" s="150"/>
      <c r="I12" s="150"/>
      <c r="J12" s="150" t="s">
        <v>182</v>
      </c>
      <c r="K12" s="150"/>
      <c r="L12" s="150"/>
      <c r="M12" s="151"/>
      <c r="O12" s="172" t="s">
        <v>268</v>
      </c>
      <c r="P12" s="173"/>
      <c r="Q12" s="173"/>
      <c r="R12" s="173"/>
      <c r="S12" s="173"/>
      <c r="T12" s="173"/>
      <c r="U12" s="173"/>
      <c r="V12" s="174"/>
    </row>
    <row r="13" spans="1:23" ht="15" customHeight="1" thickBot="1" x14ac:dyDescent="0.3">
      <c r="A13" s="277"/>
      <c r="B13" s="278"/>
      <c r="C13" s="152"/>
      <c r="D13" s="152"/>
      <c r="E13" s="152"/>
      <c r="F13" s="152"/>
      <c r="G13" s="152"/>
      <c r="H13" s="152"/>
      <c r="I13" s="152"/>
      <c r="J13" s="152"/>
      <c r="K13" s="152"/>
      <c r="L13" s="152"/>
      <c r="M13" s="153"/>
      <c r="O13" s="175"/>
      <c r="P13" s="176"/>
      <c r="Q13" s="176"/>
      <c r="R13" s="176"/>
      <c r="S13" s="176"/>
      <c r="T13" s="176"/>
      <c r="U13" s="176"/>
      <c r="V13" s="177"/>
    </row>
    <row r="14" spans="1:23" ht="13.5" customHeight="1" x14ac:dyDescent="0.25">
      <c r="A14" s="246" t="s">
        <v>26</v>
      </c>
      <c r="B14" s="204" t="s">
        <v>36</v>
      </c>
      <c r="C14" s="205"/>
      <c r="D14" s="206"/>
      <c r="E14" s="204" t="s">
        <v>37</v>
      </c>
      <c r="F14" s="205"/>
      <c r="G14" s="205"/>
      <c r="H14" s="206"/>
      <c r="I14" s="199" t="s">
        <v>38</v>
      </c>
      <c r="J14" s="200"/>
      <c r="K14" s="201"/>
      <c r="L14" s="244" t="s">
        <v>168</v>
      </c>
      <c r="M14" s="202" t="s">
        <v>49</v>
      </c>
      <c r="N14" s="3"/>
    </row>
    <row r="15" spans="1:23" ht="56.25" customHeight="1" x14ac:dyDescent="0.25">
      <c r="A15" s="247"/>
      <c r="B15" s="21" t="s">
        <v>3</v>
      </c>
      <c r="C15" s="22" t="s">
        <v>5</v>
      </c>
      <c r="D15" s="23" t="s">
        <v>4</v>
      </c>
      <c r="E15" s="24" t="s">
        <v>6</v>
      </c>
      <c r="F15" s="22" t="s">
        <v>7</v>
      </c>
      <c r="G15" s="22" t="s">
        <v>10</v>
      </c>
      <c r="H15" s="25" t="s">
        <v>48</v>
      </c>
      <c r="I15" s="26" t="s">
        <v>0</v>
      </c>
      <c r="J15" s="27" t="s">
        <v>1</v>
      </c>
      <c r="K15" s="27" t="s">
        <v>2</v>
      </c>
      <c r="L15" s="245"/>
      <c r="M15" s="203"/>
    </row>
    <row r="16" spans="1:23" ht="15" customHeight="1" x14ac:dyDescent="0.25">
      <c r="A16" s="28" t="s">
        <v>39</v>
      </c>
      <c r="B16" s="36"/>
      <c r="C16" s="40">
        <f t="shared" ref="C16:C23" si="0">B16-H16</f>
        <v>0</v>
      </c>
      <c r="D16" s="41">
        <f>IF(B16, ((B16-C16)/B16),0)</f>
        <v>0</v>
      </c>
      <c r="E16" s="36"/>
      <c r="F16" s="37"/>
      <c r="G16" s="37"/>
      <c r="H16" s="48">
        <f>SUM(E16:G16)</f>
        <v>0</v>
      </c>
      <c r="I16" s="111"/>
      <c r="J16" s="112"/>
      <c r="K16" s="40">
        <f>SUM(I16:J16)</f>
        <v>0</v>
      </c>
      <c r="L16" s="112"/>
      <c r="M16" s="48">
        <f>K16+L16</f>
        <v>0</v>
      </c>
    </row>
    <row r="17" spans="1:18" ht="15" customHeight="1" x14ac:dyDescent="0.25">
      <c r="A17" s="28" t="s">
        <v>40</v>
      </c>
      <c r="B17" s="36"/>
      <c r="C17" s="40">
        <f t="shared" si="0"/>
        <v>0</v>
      </c>
      <c r="D17" s="41">
        <f t="shared" ref="D17:D34" si="1">IF(B17, ((B17-C17)/B17),0)</f>
        <v>0</v>
      </c>
      <c r="E17" s="36"/>
      <c r="F17" s="37"/>
      <c r="G17" s="37"/>
      <c r="H17" s="48">
        <f t="shared" ref="H17:H23" si="2">SUM(E17:G17)</f>
        <v>0</v>
      </c>
      <c r="I17" s="111"/>
      <c r="J17" s="112"/>
      <c r="K17" s="40">
        <f t="shared" ref="K17:K33" si="3">SUM(I17:J17)</f>
        <v>0</v>
      </c>
      <c r="L17" s="112"/>
      <c r="M17" s="48">
        <f t="shared" ref="M17:M30" si="4">K17+L17</f>
        <v>0</v>
      </c>
    </row>
    <row r="18" spans="1:18" ht="15" customHeight="1" x14ac:dyDescent="0.25">
      <c r="A18" s="28" t="s">
        <v>41</v>
      </c>
      <c r="B18" s="36"/>
      <c r="C18" s="40">
        <f t="shared" si="0"/>
        <v>0</v>
      </c>
      <c r="D18" s="41">
        <f t="shared" si="1"/>
        <v>0</v>
      </c>
      <c r="E18" s="36"/>
      <c r="F18" s="37"/>
      <c r="G18" s="37"/>
      <c r="H18" s="48">
        <f t="shared" si="2"/>
        <v>0</v>
      </c>
      <c r="I18" s="111"/>
      <c r="J18" s="112"/>
      <c r="K18" s="40">
        <f t="shared" si="3"/>
        <v>0</v>
      </c>
      <c r="L18" s="112"/>
      <c r="M18" s="48">
        <f t="shared" si="4"/>
        <v>0</v>
      </c>
    </row>
    <row r="19" spans="1:18" ht="15" customHeight="1" x14ac:dyDescent="0.25">
      <c r="A19" s="28" t="s">
        <v>42</v>
      </c>
      <c r="B19" s="36"/>
      <c r="C19" s="40">
        <f t="shared" si="0"/>
        <v>0</v>
      </c>
      <c r="D19" s="41">
        <f t="shared" si="1"/>
        <v>0</v>
      </c>
      <c r="E19" s="36"/>
      <c r="F19" s="37"/>
      <c r="G19" s="37"/>
      <c r="H19" s="48">
        <f t="shared" si="2"/>
        <v>0</v>
      </c>
      <c r="I19" s="111"/>
      <c r="J19" s="112"/>
      <c r="K19" s="40">
        <f t="shared" si="3"/>
        <v>0</v>
      </c>
      <c r="L19" s="112"/>
      <c r="M19" s="48">
        <f t="shared" si="4"/>
        <v>0</v>
      </c>
    </row>
    <row r="20" spans="1:18" ht="15" customHeight="1" x14ac:dyDescent="0.25">
      <c r="A20" s="28" t="s">
        <v>43</v>
      </c>
      <c r="B20" s="36"/>
      <c r="C20" s="40">
        <f t="shared" si="0"/>
        <v>0</v>
      </c>
      <c r="D20" s="41">
        <f t="shared" si="1"/>
        <v>0</v>
      </c>
      <c r="E20" s="36"/>
      <c r="F20" s="37"/>
      <c r="G20" s="37"/>
      <c r="H20" s="48">
        <f t="shared" si="2"/>
        <v>0</v>
      </c>
      <c r="I20" s="111"/>
      <c r="J20" s="112"/>
      <c r="K20" s="40">
        <f t="shared" si="3"/>
        <v>0</v>
      </c>
      <c r="L20" s="112"/>
      <c r="M20" s="48">
        <f t="shared" si="4"/>
        <v>0</v>
      </c>
    </row>
    <row r="21" spans="1:18" ht="15" customHeight="1" x14ac:dyDescent="0.25">
      <c r="A21" s="28" t="s">
        <v>44</v>
      </c>
      <c r="B21" s="36"/>
      <c r="C21" s="40">
        <f t="shared" si="0"/>
        <v>0</v>
      </c>
      <c r="D21" s="41">
        <f t="shared" si="1"/>
        <v>0</v>
      </c>
      <c r="E21" s="36"/>
      <c r="F21" s="37"/>
      <c r="G21" s="37"/>
      <c r="H21" s="48">
        <f t="shared" si="2"/>
        <v>0</v>
      </c>
      <c r="I21" s="111"/>
      <c r="J21" s="112"/>
      <c r="K21" s="40">
        <f t="shared" si="3"/>
        <v>0</v>
      </c>
      <c r="L21" s="112"/>
      <c r="M21" s="48">
        <f t="shared" si="4"/>
        <v>0</v>
      </c>
    </row>
    <row r="22" spans="1:18" ht="15" customHeight="1" x14ac:dyDescent="0.25">
      <c r="A22" s="28" t="s">
        <v>45</v>
      </c>
      <c r="B22" s="36"/>
      <c r="C22" s="40">
        <f t="shared" si="0"/>
        <v>0</v>
      </c>
      <c r="D22" s="41">
        <f t="shared" si="1"/>
        <v>0</v>
      </c>
      <c r="E22" s="36"/>
      <c r="F22" s="37"/>
      <c r="G22" s="37"/>
      <c r="H22" s="48">
        <f t="shared" si="2"/>
        <v>0</v>
      </c>
      <c r="I22" s="111"/>
      <c r="J22" s="112"/>
      <c r="K22" s="40">
        <f t="shared" si="3"/>
        <v>0</v>
      </c>
      <c r="L22" s="112"/>
      <c r="M22" s="48">
        <f t="shared" si="4"/>
        <v>0</v>
      </c>
    </row>
    <row r="23" spans="1:18" ht="15" customHeight="1" x14ac:dyDescent="0.25">
      <c r="A23" s="28" t="s">
        <v>46</v>
      </c>
      <c r="B23" s="36"/>
      <c r="C23" s="40">
        <f t="shared" si="0"/>
        <v>0</v>
      </c>
      <c r="D23" s="41">
        <f t="shared" si="1"/>
        <v>0</v>
      </c>
      <c r="E23" s="36"/>
      <c r="F23" s="37"/>
      <c r="G23" s="37"/>
      <c r="H23" s="48">
        <f t="shared" si="2"/>
        <v>0</v>
      </c>
      <c r="I23" s="111"/>
      <c r="J23" s="112"/>
      <c r="K23" s="40">
        <f t="shared" si="3"/>
        <v>0</v>
      </c>
      <c r="L23" s="112"/>
      <c r="M23" s="48">
        <f t="shared" si="4"/>
        <v>0</v>
      </c>
    </row>
    <row r="24" spans="1:18" ht="15" customHeight="1" thickBot="1" x14ac:dyDescent="0.3">
      <c r="A24" s="28" t="s">
        <v>47</v>
      </c>
      <c r="B24" s="36"/>
      <c r="C24" s="40">
        <f t="shared" ref="C24:C30" si="5">B24-H24</f>
        <v>0</v>
      </c>
      <c r="D24" s="41">
        <f t="shared" ref="D24:D30" si="6">IF(B24, ((B24-C24)/B24),0)</f>
        <v>0</v>
      </c>
      <c r="E24" s="36"/>
      <c r="F24" s="37"/>
      <c r="G24" s="37"/>
      <c r="H24" s="48">
        <f t="shared" ref="H24:H30" si="7">SUM(E24:G24)</f>
        <v>0</v>
      </c>
      <c r="I24" s="111"/>
      <c r="J24" s="112"/>
      <c r="K24" s="40">
        <f t="shared" ref="K24:K30" si="8">SUM(I24:J24)</f>
        <v>0</v>
      </c>
      <c r="L24" s="112"/>
      <c r="M24" s="48">
        <f t="shared" si="4"/>
        <v>0</v>
      </c>
    </row>
    <row r="25" spans="1:18" ht="15" customHeight="1" x14ac:dyDescent="0.2">
      <c r="A25" s="28" t="s">
        <v>50</v>
      </c>
      <c r="B25" s="36"/>
      <c r="C25" s="40">
        <f t="shared" si="5"/>
        <v>0</v>
      </c>
      <c r="D25" s="41">
        <f t="shared" si="6"/>
        <v>0</v>
      </c>
      <c r="E25" s="36"/>
      <c r="F25" s="37"/>
      <c r="G25" s="37"/>
      <c r="H25" s="48">
        <f t="shared" si="7"/>
        <v>0</v>
      </c>
      <c r="I25" s="111"/>
      <c r="J25" s="112"/>
      <c r="K25" s="40">
        <f t="shared" si="8"/>
        <v>0</v>
      </c>
      <c r="L25" s="112"/>
      <c r="M25" s="48">
        <f t="shared" si="4"/>
        <v>0</v>
      </c>
      <c r="O25" s="183" t="s">
        <v>258</v>
      </c>
      <c r="P25" s="184"/>
      <c r="Q25" s="184" t="s">
        <v>259</v>
      </c>
      <c r="R25" s="185"/>
    </row>
    <row r="26" spans="1:18" ht="15" customHeight="1" x14ac:dyDescent="0.25">
      <c r="A26" s="28" t="s">
        <v>51</v>
      </c>
      <c r="B26" s="36"/>
      <c r="C26" s="40">
        <f t="shared" si="5"/>
        <v>0</v>
      </c>
      <c r="D26" s="41">
        <f t="shared" si="6"/>
        <v>0</v>
      </c>
      <c r="E26" s="36"/>
      <c r="F26" s="37"/>
      <c r="G26" s="37"/>
      <c r="H26" s="48">
        <f t="shared" si="7"/>
        <v>0</v>
      </c>
      <c r="I26" s="111"/>
      <c r="J26" s="112"/>
      <c r="K26" s="40">
        <f t="shared" si="8"/>
        <v>0</v>
      </c>
      <c r="L26" s="112"/>
      <c r="M26" s="48">
        <f t="shared" si="4"/>
        <v>0</v>
      </c>
      <c r="O26" s="102" t="s">
        <v>260</v>
      </c>
      <c r="P26" s="103">
        <v>80</v>
      </c>
      <c r="Q26" s="143">
        <v>0</v>
      </c>
      <c r="R26" s="144"/>
    </row>
    <row r="27" spans="1:18" ht="15" customHeight="1" x14ac:dyDescent="0.2">
      <c r="A27" s="28" t="s">
        <v>52</v>
      </c>
      <c r="B27" s="36"/>
      <c r="C27" s="40">
        <f t="shared" si="5"/>
        <v>0</v>
      </c>
      <c r="D27" s="41">
        <f t="shared" si="6"/>
        <v>0</v>
      </c>
      <c r="E27" s="36"/>
      <c r="F27" s="37"/>
      <c r="G27" s="37"/>
      <c r="H27" s="48">
        <f t="shared" si="7"/>
        <v>0</v>
      </c>
      <c r="I27" s="111"/>
      <c r="J27" s="112"/>
      <c r="K27" s="40">
        <f t="shared" si="8"/>
        <v>0</v>
      </c>
      <c r="L27" s="112"/>
      <c r="M27" s="48">
        <f t="shared" si="4"/>
        <v>0</v>
      </c>
      <c r="O27" s="104" t="s">
        <v>261</v>
      </c>
      <c r="P27" s="105">
        <v>3000</v>
      </c>
      <c r="Q27" s="145">
        <v>1</v>
      </c>
      <c r="R27" s="146"/>
    </row>
    <row r="28" spans="1:18" ht="15" customHeight="1" x14ac:dyDescent="0.2">
      <c r="A28" s="28" t="s">
        <v>53</v>
      </c>
      <c r="B28" s="36"/>
      <c r="C28" s="40">
        <f t="shared" si="5"/>
        <v>0</v>
      </c>
      <c r="D28" s="41">
        <f t="shared" si="6"/>
        <v>0</v>
      </c>
      <c r="E28" s="36"/>
      <c r="F28" s="37"/>
      <c r="G28" s="37"/>
      <c r="H28" s="48">
        <f t="shared" si="7"/>
        <v>0</v>
      </c>
      <c r="I28" s="111"/>
      <c r="J28" s="112"/>
      <c r="K28" s="40">
        <f t="shared" si="8"/>
        <v>0</v>
      </c>
      <c r="L28" s="112"/>
      <c r="M28" s="48">
        <f t="shared" si="4"/>
        <v>0</v>
      </c>
      <c r="O28" s="104" t="s">
        <v>262</v>
      </c>
      <c r="P28" s="105">
        <v>1875</v>
      </c>
      <c r="Q28" s="145">
        <v>2</v>
      </c>
      <c r="R28" s="146"/>
    </row>
    <row r="29" spans="1:18" ht="15" customHeight="1" x14ac:dyDescent="0.2">
      <c r="A29" s="28" t="s">
        <v>54</v>
      </c>
      <c r="B29" s="36"/>
      <c r="C29" s="40">
        <f t="shared" si="5"/>
        <v>0</v>
      </c>
      <c r="D29" s="41">
        <f t="shared" si="6"/>
        <v>0</v>
      </c>
      <c r="E29" s="142">
        <f>SUM(Q89:Q106)</f>
        <v>0</v>
      </c>
      <c r="F29" s="37"/>
      <c r="G29" s="37"/>
      <c r="H29" s="48">
        <f t="shared" si="7"/>
        <v>0</v>
      </c>
      <c r="I29" s="111"/>
      <c r="J29" s="112"/>
      <c r="K29" s="40">
        <f t="shared" si="8"/>
        <v>0</v>
      </c>
      <c r="L29" s="112"/>
      <c r="M29" s="48">
        <f t="shared" si="4"/>
        <v>0</v>
      </c>
      <c r="O29" s="104" t="s">
        <v>263</v>
      </c>
      <c r="P29" s="105">
        <v>1500</v>
      </c>
      <c r="Q29" s="145">
        <v>10</v>
      </c>
      <c r="R29" s="146"/>
    </row>
    <row r="30" spans="1:18" ht="15" customHeight="1" thickBot="1" x14ac:dyDescent="0.25">
      <c r="A30" s="29" t="s">
        <v>55</v>
      </c>
      <c r="B30" s="36"/>
      <c r="C30" s="40">
        <f t="shared" si="5"/>
        <v>0</v>
      </c>
      <c r="D30" s="41">
        <f t="shared" si="6"/>
        <v>0</v>
      </c>
      <c r="E30" s="142">
        <f>V87</f>
        <v>0</v>
      </c>
      <c r="F30" s="37"/>
      <c r="G30" s="37"/>
      <c r="H30" s="48">
        <f t="shared" si="7"/>
        <v>0</v>
      </c>
      <c r="I30" s="111"/>
      <c r="J30" s="112"/>
      <c r="K30" s="40">
        <f t="shared" si="8"/>
        <v>0</v>
      </c>
      <c r="L30" s="112"/>
      <c r="M30" s="48">
        <f t="shared" si="4"/>
        <v>0</v>
      </c>
      <c r="O30" s="106" t="s">
        <v>264</v>
      </c>
      <c r="P30" s="107">
        <v>2000</v>
      </c>
      <c r="Q30" s="181">
        <v>9</v>
      </c>
      <c r="R30" s="182"/>
    </row>
    <row r="31" spans="1:18" ht="15" customHeight="1" x14ac:dyDescent="0.25">
      <c r="A31" s="30" t="s">
        <v>27</v>
      </c>
      <c r="B31" s="44">
        <f>SUM(B16:B30)</f>
        <v>0</v>
      </c>
      <c r="C31" s="42">
        <f>SUM(C16:C30)</f>
        <v>0</v>
      </c>
      <c r="D31" s="41">
        <f t="shared" si="1"/>
        <v>0</v>
      </c>
      <c r="E31" s="44">
        <f t="shared" ref="E31:J31" si="9">SUM(E16:E30)</f>
        <v>0</v>
      </c>
      <c r="F31" s="42">
        <f t="shared" si="9"/>
        <v>0</v>
      </c>
      <c r="G31" s="42">
        <f t="shared" si="9"/>
        <v>0</v>
      </c>
      <c r="H31" s="42">
        <f t="shared" si="9"/>
        <v>0</v>
      </c>
      <c r="I31" s="44">
        <f t="shared" si="9"/>
        <v>0</v>
      </c>
      <c r="J31" s="42">
        <f t="shared" si="9"/>
        <v>0</v>
      </c>
      <c r="K31" s="42">
        <f>SUM(K16:K30)</f>
        <v>0</v>
      </c>
      <c r="L31" s="42">
        <f t="shared" ref="L31" si="10">SUM(L16:L30)</f>
        <v>0</v>
      </c>
      <c r="M31" s="45">
        <f>SUM(M16:M30)</f>
        <v>0</v>
      </c>
    </row>
    <row r="32" spans="1:18" ht="8.25" customHeight="1" x14ac:dyDescent="0.25">
      <c r="A32" s="31"/>
      <c r="B32" s="4"/>
      <c r="C32" s="49"/>
      <c r="D32" s="50"/>
      <c r="E32" s="4"/>
      <c r="F32" s="4"/>
      <c r="G32" s="4"/>
      <c r="H32" s="34"/>
      <c r="I32" s="4"/>
      <c r="J32" s="4"/>
      <c r="K32" s="34"/>
      <c r="L32" s="4"/>
      <c r="M32" s="35"/>
    </row>
    <row r="33" spans="1:35" ht="15" customHeight="1" x14ac:dyDescent="0.25">
      <c r="A33" s="32" t="s">
        <v>28</v>
      </c>
      <c r="B33" s="38"/>
      <c r="C33" s="40">
        <f>B33-H33</f>
        <v>0</v>
      </c>
      <c r="D33" s="41">
        <f t="shared" si="1"/>
        <v>0</v>
      </c>
      <c r="E33" s="38"/>
      <c r="F33" s="37"/>
      <c r="G33" s="39"/>
      <c r="H33" s="48">
        <f>SUM(E33:G33)</f>
        <v>0</v>
      </c>
      <c r="I33" s="133"/>
      <c r="J33" s="134"/>
      <c r="K33" s="40">
        <f t="shared" si="3"/>
        <v>0</v>
      </c>
      <c r="L33" s="112"/>
      <c r="M33" s="45">
        <f>L33+K33</f>
        <v>0</v>
      </c>
    </row>
    <row r="34" spans="1:35" ht="15" customHeight="1" thickBot="1" x14ac:dyDescent="0.3">
      <c r="A34" s="33" t="s">
        <v>29</v>
      </c>
      <c r="B34" s="46">
        <f>SUM(B31,B33)</f>
        <v>0</v>
      </c>
      <c r="C34" s="43">
        <f>SUM(C31,C33)</f>
        <v>0</v>
      </c>
      <c r="D34" s="113">
        <f t="shared" si="1"/>
        <v>0</v>
      </c>
      <c r="E34" s="46">
        <f t="shared" ref="E34:M34" si="11">SUM(E31,E33)</f>
        <v>0</v>
      </c>
      <c r="F34" s="43">
        <f t="shared" si="11"/>
        <v>0</v>
      </c>
      <c r="G34" s="43">
        <f t="shared" si="11"/>
        <v>0</v>
      </c>
      <c r="H34" s="43">
        <f t="shared" si="11"/>
        <v>0</v>
      </c>
      <c r="I34" s="46">
        <f t="shared" si="11"/>
        <v>0</v>
      </c>
      <c r="J34" s="43">
        <f t="shared" si="11"/>
        <v>0</v>
      </c>
      <c r="K34" s="43">
        <f t="shared" si="11"/>
        <v>0</v>
      </c>
      <c r="L34" s="43">
        <f t="shared" ref="L34" si="12">SUM(L31,L33)</f>
        <v>0</v>
      </c>
      <c r="M34" s="47">
        <f t="shared" si="11"/>
        <v>0</v>
      </c>
    </row>
    <row r="35" spans="1:35" ht="15" customHeight="1" thickBot="1" x14ac:dyDescent="0.3">
      <c r="A35" s="58"/>
      <c r="B35" s="59"/>
      <c r="C35" s="59"/>
      <c r="D35" s="60"/>
      <c r="E35" s="59"/>
      <c r="F35" s="59"/>
      <c r="G35" s="59"/>
      <c r="H35" s="59"/>
      <c r="I35" s="59"/>
      <c r="J35" s="59"/>
      <c r="K35" s="59"/>
      <c r="L35" s="59"/>
      <c r="M35" s="61"/>
    </row>
    <row r="36" spans="1:35" s="80" customFormat="1" ht="76.5" customHeight="1" x14ac:dyDescent="0.2">
      <c r="A36" s="62" t="s">
        <v>226</v>
      </c>
      <c r="B36" s="63" t="s">
        <v>227</v>
      </c>
      <c r="C36" s="64" t="s">
        <v>228</v>
      </c>
      <c r="D36" s="64" t="s">
        <v>255</v>
      </c>
      <c r="E36" s="64" t="s">
        <v>256</v>
      </c>
      <c r="F36" s="64" t="s">
        <v>229</v>
      </c>
      <c r="G36" s="64" t="s">
        <v>257</v>
      </c>
      <c r="H36" s="64" t="s">
        <v>277</v>
      </c>
      <c r="I36" s="63" t="s">
        <v>230</v>
      </c>
      <c r="J36" s="63" t="s">
        <v>231</v>
      </c>
      <c r="K36" s="70" t="s">
        <v>232</v>
      </c>
      <c r="L36" s="65" t="s">
        <v>278</v>
      </c>
      <c r="M36" s="66" t="s">
        <v>233</v>
      </c>
      <c r="N36" s="66" t="s">
        <v>234</v>
      </c>
      <c r="O36" s="66" t="s">
        <v>235</v>
      </c>
      <c r="P36" s="65" t="s">
        <v>279</v>
      </c>
      <c r="Q36" s="66" t="s">
        <v>236</v>
      </c>
      <c r="R36" s="66" t="s">
        <v>237</v>
      </c>
      <c r="S36" s="66" t="s">
        <v>238</v>
      </c>
      <c r="T36" s="65" t="s">
        <v>280</v>
      </c>
      <c r="U36" s="66" t="s">
        <v>230</v>
      </c>
      <c r="V36" s="67" t="s">
        <v>239</v>
      </c>
      <c r="AA36" s="81"/>
      <c r="AB36" s="81"/>
      <c r="AC36" s="81"/>
      <c r="AD36" s="81"/>
      <c r="AE36" s="81"/>
      <c r="AF36" s="81"/>
      <c r="AG36" s="81"/>
      <c r="AH36" s="81"/>
      <c r="AI36" s="81"/>
    </row>
    <row r="37" spans="1:35" s="80" customFormat="1" ht="18.75" customHeight="1" x14ac:dyDescent="0.2">
      <c r="A37" s="122"/>
      <c r="B37" s="114"/>
      <c r="C37" s="115"/>
      <c r="D37" s="116"/>
      <c r="E37" s="135" t="str">
        <f>IF(D37="yes", "$80", "$0")</f>
        <v>$0</v>
      </c>
      <c r="F37" s="115"/>
      <c r="G37" s="136">
        <f>F37+2</f>
        <v>2</v>
      </c>
      <c r="H37" s="117"/>
      <c r="I37" s="135" t="str">
        <f>IF(H37&gt;=1,"$3,000.00","$0.00")</f>
        <v>$0.00</v>
      </c>
      <c r="J37" s="136">
        <f>F37+4</f>
        <v>4</v>
      </c>
      <c r="K37" s="137">
        <f>F37+30</f>
        <v>30</v>
      </c>
      <c r="L37" s="116"/>
      <c r="M37" s="135" t="str">
        <f>IF(L37&gt;=2,"$1,875.00","$0.00")</f>
        <v>$0.00</v>
      </c>
      <c r="N37" s="138">
        <f>F37+31</f>
        <v>31</v>
      </c>
      <c r="O37" s="138">
        <f>F37+180</f>
        <v>180</v>
      </c>
      <c r="P37" s="117"/>
      <c r="Q37" s="135" t="str">
        <f>IF(P37&gt;=10,"$1,500.00","$0.00")</f>
        <v>$0.00</v>
      </c>
      <c r="R37" s="138">
        <f>F37+181</f>
        <v>181</v>
      </c>
      <c r="S37" s="138">
        <f>F37+365</f>
        <v>365</v>
      </c>
      <c r="T37" s="117"/>
      <c r="U37" s="135" t="str">
        <f>IF(T37&gt;=9,"$2,500.00","$0.00")</f>
        <v>$0.00</v>
      </c>
      <c r="V37" s="139">
        <f>E37+I37+M37+Q37+U37</f>
        <v>0</v>
      </c>
      <c r="AA37" s="81"/>
      <c r="AB37" s="81"/>
      <c r="AC37" s="81"/>
      <c r="AD37" s="81"/>
      <c r="AE37" s="81"/>
      <c r="AF37" s="81"/>
      <c r="AG37" s="81"/>
      <c r="AH37" s="81"/>
      <c r="AI37" s="81"/>
    </row>
    <row r="38" spans="1:35" s="80" customFormat="1" ht="18.75" customHeight="1" x14ac:dyDescent="0.2">
      <c r="A38" s="122"/>
      <c r="B38" s="114"/>
      <c r="C38" s="115"/>
      <c r="D38" s="116"/>
      <c r="E38" s="135" t="str">
        <f t="shared" ref="E38:E76" si="13">IF(D38="yes", "$80", "$0")</f>
        <v>$0</v>
      </c>
      <c r="F38" s="115"/>
      <c r="G38" s="136">
        <f t="shared" ref="G38:G86" si="14">F38+2</f>
        <v>2</v>
      </c>
      <c r="H38" s="117"/>
      <c r="I38" s="135" t="str">
        <f t="shared" ref="I38:I86" si="15">IF(H38&gt;=1,"$3,000.00","$0.00")</f>
        <v>$0.00</v>
      </c>
      <c r="J38" s="136">
        <f t="shared" ref="J38:J86" si="16">F38+4</f>
        <v>4</v>
      </c>
      <c r="K38" s="137">
        <f t="shared" ref="K38:K86" si="17">F38+30</f>
        <v>30</v>
      </c>
      <c r="L38" s="116"/>
      <c r="M38" s="135" t="str">
        <f t="shared" ref="M38:M86" si="18">IF(L38&gt;=2,"$1,875.00","$0.00")</f>
        <v>$0.00</v>
      </c>
      <c r="N38" s="138">
        <f t="shared" ref="N38:N86" si="19">F38+31</f>
        <v>31</v>
      </c>
      <c r="O38" s="138">
        <f t="shared" ref="O38:O86" si="20">F38+180</f>
        <v>180</v>
      </c>
      <c r="P38" s="117"/>
      <c r="Q38" s="135" t="str">
        <f t="shared" ref="Q38:Q86" si="21">IF(P38&gt;=10,"$1,500.00","$0.00")</f>
        <v>$0.00</v>
      </c>
      <c r="R38" s="138">
        <f t="shared" ref="R38:R86" si="22">F38+181</f>
        <v>181</v>
      </c>
      <c r="S38" s="138">
        <f t="shared" ref="S38:S86" si="23">F38+365</f>
        <v>365</v>
      </c>
      <c r="T38" s="117"/>
      <c r="U38" s="135" t="str">
        <f t="shared" ref="U38:U86" si="24">IF(T38&gt;=9,"$2,500.00","$0.00")</f>
        <v>$0.00</v>
      </c>
      <c r="V38" s="139">
        <f t="shared" ref="V38:V86" si="25">E38+I38+M38+Q38+U38</f>
        <v>0</v>
      </c>
      <c r="AA38" s="81"/>
      <c r="AB38" s="81"/>
      <c r="AC38" s="81"/>
      <c r="AD38" s="81"/>
      <c r="AE38" s="81"/>
      <c r="AF38" s="81"/>
      <c r="AG38" s="81"/>
      <c r="AH38" s="81"/>
      <c r="AI38" s="81"/>
    </row>
    <row r="39" spans="1:35" s="80" customFormat="1" ht="18.75" customHeight="1" x14ac:dyDescent="0.2">
      <c r="A39" s="122"/>
      <c r="B39" s="114"/>
      <c r="C39" s="115"/>
      <c r="D39" s="116"/>
      <c r="E39" s="135" t="str">
        <f t="shared" si="13"/>
        <v>$0</v>
      </c>
      <c r="F39" s="115"/>
      <c r="G39" s="136">
        <f t="shared" si="14"/>
        <v>2</v>
      </c>
      <c r="H39" s="117"/>
      <c r="I39" s="135" t="str">
        <f t="shared" si="15"/>
        <v>$0.00</v>
      </c>
      <c r="J39" s="136">
        <f t="shared" si="16"/>
        <v>4</v>
      </c>
      <c r="K39" s="137">
        <f t="shared" si="17"/>
        <v>30</v>
      </c>
      <c r="L39" s="116"/>
      <c r="M39" s="135" t="str">
        <f t="shared" si="18"/>
        <v>$0.00</v>
      </c>
      <c r="N39" s="138">
        <f t="shared" si="19"/>
        <v>31</v>
      </c>
      <c r="O39" s="138">
        <f t="shared" si="20"/>
        <v>180</v>
      </c>
      <c r="P39" s="117"/>
      <c r="Q39" s="135" t="str">
        <f t="shared" si="21"/>
        <v>$0.00</v>
      </c>
      <c r="R39" s="138">
        <f t="shared" si="22"/>
        <v>181</v>
      </c>
      <c r="S39" s="138">
        <f t="shared" si="23"/>
        <v>365</v>
      </c>
      <c r="T39" s="117"/>
      <c r="U39" s="135" t="str">
        <f t="shared" si="24"/>
        <v>$0.00</v>
      </c>
      <c r="V39" s="139">
        <f t="shared" si="25"/>
        <v>0</v>
      </c>
      <c r="AA39" s="81"/>
      <c r="AB39" s="81"/>
      <c r="AC39" s="81"/>
      <c r="AD39" s="81"/>
      <c r="AE39" s="81"/>
      <c r="AF39" s="81"/>
      <c r="AG39" s="81"/>
      <c r="AH39" s="81"/>
      <c r="AI39" s="81"/>
    </row>
    <row r="40" spans="1:35" s="80" customFormat="1" ht="18.75" customHeight="1" x14ac:dyDescent="0.2">
      <c r="A40" s="122"/>
      <c r="B40" s="114"/>
      <c r="C40" s="115"/>
      <c r="D40" s="116"/>
      <c r="E40" s="135" t="str">
        <f t="shared" si="13"/>
        <v>$0</v>
      </c>
      <c r="F40" s="115"/>
      <c r="G40" s="136">
        <f t="shared" si="14"/>
        <v>2</v>
      </c>
      <c r="H40" s="117"/>
      <c r="I40" s="135" t="str">
        <f t="shared" si="15"/>
        <v>$0.00</v>
      </c>
      <c r="J40" s="136">
        <f t="shared" si="16"/>
        <v>4</v>
      </c>
      <c r="K40" s="137">
        <f t="shared" si="17"/>
        <v>30</v>
      </c>
      <c r="L40" s="116"/>
      <c r="M40" s="135" t="str">
        <f t="shared" si="18"/>
        <v>$0.00</v>
      </c>
      <c r="N40" s="138">
        <f t="shared" si="19"/>
        <v>31</v>
      </c>
      <c r="O40" s="138">
        <f t="shared" si="20"/>
        <v>180</v>
      </c>
      <c r="P40" s="117"/>
      <c r="Q40" s="135" t="str">
        <f t="shared" si="21"/>
        <v>$0.00</v>
      </c>
      <c r="R40" s="138">
        <f t="shared" si="22"/>
        <v>181</v>
      </c>
      <c r="S40" s="138">
        <f t="shared" si="23"/>
        <v>365</v>
      </c>
      <c r="T40" s="117"/>
      <c r="U40" s="135" t="str">
        <f t="shared" si="24"/>
        <v>$0.00</v>
      </c>
      <c r="V40" s="139">
        <f t="shared" si="25"/>
        <v>0</v>
      </c>
      <c r="AA40" s="81"/>
      <c r="AB40" s="81"/>
      <c r="AC40" s="81"/>
      <c r="AD40" s="81"/>
      <c r="AE40" s="81"/>
      <c r="AF40" s="81"/>
      <c r="AG40" s="81"/>
      <c r="AH40" s="81"/>
      <c r="AI40" s="81"/>
    </row>
    <row r="41" spans="1:35" s="80" customFormat="1" ht="18.75" customHeight="1" x14ac:dyDescent="0.2">
      <c r="A41" s="122"/>
      <c r="B41" s="114"/>
      <c r="C41" s="115"/>
      <c r="D41" s="116"/>
      <c r="E41" s="135" t="str">
        <f t="shared" si="13"/>
        <v>$0</v>
      </c>
      <c r="F41" s="115"/>
      <c r="G41" s="136">
        <f t="shared" si="14"/>
        <v>2</v>
      </c>
      <c r="H41" s="117"/>
      <c r="I41" s="135" t="str">
        <f t="shared" si="15"/>
        <v>$0.00</v>
      </c>
      <c r="J41" s="136">
        <f t="shared" si="16"/>
        <v>4</v>
      </c>
      <c r="K41" s="137">
        <f t="shared" si="17"/>
        <v>30</v>
      </c>
      <c r="L41" s="116"/>
      <c r="M41" s="135" t="str">
        <f t="shared" si="18"/>
        <v>$0.00</v>
      </c>
      <c r="N41" s="138">
        <f t="shared" si="19"/>
        <v>31</v>
      </c>
      <c r="O41" s="138">
        <f t="shared" si="20"/>
        <v>180</v>
      </c>
      <c r="P41" s="117"/>
      <c r="Q41" s="135" t="str">
        <f t="shared" si="21"/>
        <v>$0.00</v>
      </c>
      <c r="R41" s="138">
        <f t="shared" si="22"/>
        <v>181</v>
      </c>
      <c r="S41" s="138">
        <f t="shared" si="23"/>
        <v>365</v>
      </c>
      <c r="T41" s="117"/>
      <c r="U41" s="135" t="str">
        <f t="shared" si="24"/>
        <v>$0.00</v>
      </c>
      <c r="V41" s="139">
        <f t="shared" si="25"/>
        <v>0</v>
      </c>
      <c r="AA41" s="81"/>
      <c r="AB41" s="81"/>
      <c r="AC41" s="81"/>
      <c r="AD41" s="81"/>
      <c r="AE41" s="81"/>
      <c r="AF41" s="81"/>
      <c r="AG41" s="81"/>
      <c r="AH41" s="81"/>
      <c r="AI41" s="81"/>
    </row>
    <row r="42" spans="1:35" s="80" customFormat="1" ht="18.75" customHeight="1" x14ac:dyDescent="0.2">
      <c r="A42" s="122"/>
      <c r="B42" s="114"/>
      <c r="C42" s="115"/>
      <c r="D42" s="116"/>
      <c r="E42" s="135" t="str">
        <f t="shared" si="13"/>
        <v>$0</v>
      </c>
      <c r="F42" s="115"/>
      <c r="G42" s="136">
        <f t="shared" si="14"/>
        <v>2</v>
      </c>
      <c r="H42" s="117"/>
      <c r="I42" s="135" t="str">
        <f t="shared" si="15"/>
        <v>$0.00</v>
      </c>
      <c r="J42" s="136">
        <f t="shared" si="16"/>
        <v>4</v>
      </c>
      <c r="K42" s="137">
        <f t="shared" si="17"/>
        <v>30</v>
      </c>
      <c r="L42" s="116"/>
      <c r="M42" s="135" t="str">
        <f t="shared" si="18"/>
        <v>$0.00</v>
      </c>
      <c r="N42" s="138">
        <f t="shared" si="19"/>
        <v>31</v>
      </c>
      <c r="O42" s="138">
        <f t="shared" si="20"/>
        <v>180</v>
      </c>
      <c r="P42" s="117"/>
      <c r="Q42" s="135" t="str">
        <f t="shared" si="21"/>
        <v>$0.00</v>
      </c>
      <c r="R42" s="138">
        <f t="shared" si="22"/>
        <v>181</v>
      </c>
      <c r="S42" s="138">
        <f t="shared" si="23"/>
        <v>365</v>
      </c>
      <c r="T42" s="117"/>
      <c r="U42" s="135" t="str">
        <f t="shared" si="24"/>
        <v>$0.00</v>
      </c>
      <c r="V42" s="139">
        <f t="shared" si="25"/>
        <v>0</v>
      </c>
      <c r="AA42" s="81"/>
      <c r="AB42" s="81"/>
      <c r="AC42" s="81"/>
      <c r="AD42" s="81"/>
      <c r="AE42" s="81"/>
      <c r="AF42" s="81"/>
      <c r="AG42" s="81"/>
      <c r="AH42" s="81"/>
      <c r="AI42" s="81"/>
    </row>
    <row r="43" spans="1:35" s="80" customFormat="1" ht="18.75" customHeight="1" x14ac:dyDescent="0.2">
      <c r="A43" s="122"/>
      <c r="B43" s="114"/>
      <c r="C43" s="115"/>
      <c r="D43" s="116"/>
      <c r="E43" s="135" t="str">
        <f t="shared" si="13"/>
        <v>$0</v>
      </c>
      <c r="F43" s="115"/>
      <c r="G43" s="136">
        <f t="shared" si="14"/>
        <v>2</v>
      </c>
      <c r="H43" s="117"/>
      <c r="I43" s="135" t="str">
        <f t="shared" si="15"/>
        <v>$0.00</v>
      </c>
      <c r="J43" s="136">
        <f t="shared" si="16"/>
        <v>4</v>
      </c>
      <c r="K43" s="137">
        <f t="shared" si="17"/>
        <v>30</v>
      </c>
      <c r="L43" s="116"/>
      <c r="M43" s="135" t="str">
        <f t="shared" si="18"/>
        <v>$0.00</v>
      </c>
      <c r="N43" s="138">
        <f t="shared" si="19"/>
        <v>31</v>
      </c>
      <c r="O43" s="138">
        <f t="shared" si="20"/>
        <v>180</v>
      </c>
      <c r="P43" s="117"/>
      <c r="Q43" s="135" t="str">
        <f t="shared" si="21"/>
        <v>$0.00</v>
      </c>
      <c r="R43" s="138">
        <f t="shared" si="22"/>
        <v>181</v>
      </c>
      <c r="S43" s="138">
        <f t="shared" si="23"/>
        <v>365</v>
      </c>
      <c r="T43" s="117"/>
      <c r="U43" s="135" t="str">
        <f t="shared" si="24"/>
        <v>$0.00</v>
      </c>
      <c r="V43" s="139">
        <f t="shared" si="25"/>
        <v>0</v>
      </c>
      <c r="AA43" s="81"/>
      <c r="AB43" s="81"/>
      <c r="AC43" s="81"/>
      <c r="AD43" s="81"/>
      <c r="AE43" s="81"/>
      <c r="AF43" s="81"/>
      <c r="AG43" s="81"/>
      <c r="AH43" s="81"/>
      <c r="AI43" s="81"/>
    </row>
    <row r="44" spans="1:35" s="80" customFormat="1" ht="18.75" customHeight="1" x14ac:dyDescent="0.2">
      <c r="A44" s="122"/>
      <c r="B44" s="114"/>
      <c r="C44" s="115"/>
      <c r="D44" s="116"/>
      <c r="E44" s="135" t="str">
        <f t="shared" si="13"/>
        <v>$0</v>
      </c>
      <c r="F44" s="115"/>
      <c r="G44" s="136">
        <f t="shared" si="14"/>
        <v>2</v>
      </c>
      <c r="H44" s="117"/>
      <c r="I44" s="135" t="str">
        <f t="shared" si="15"/>
        <v>$0.00</v>
      </c>
      <c r="J44" s="136">
        <f t="shared" si="16"/>
        <v>4</v>
      </c>
      <c r="K44" s="137">
        <f t="shared" si="17"/>
        <v>30</v>
      </c>
      <c r="L44" s="116"/>
      <c r="M44" s="135" t="str">
        <f t="shared" si="18"/>
        <v>$0.00</v>
      </c>
      <c r="N44" s="138">
        <f t="shared" si="19"/>
        <v>31</v>
      </c>
      <c r="O44" s="138">
        <f t="shared" si="20"/>
        <v>180</v>
      </c>
      <c r="P44" s="117"/>
      <c r="Q44" s="135" t="str">
        <f t="shared" si="21"/>
        <v>$0.00</v>
      </c>
      <c r="R44" s="138">
        <f t="shared" si="22"/>
        <v>181</v>
      </c>
      <c r="S44" s="138">
        <f t="shared" si="23"/>
        <v>365</v>
      </c>
      <c r="T44" s="117"/>
      <c r="U44" s="135" t="str">
        <f t="shared" si="24"/>
        <v>$0.00</v>
      </c>
      <c r="V44" s="139">
        <f t="shared" si="25"/>
        <v>0</v>
      </c>
      <c r="AA44" s="81"/>
      <c r="AB44" s="81"/>
      <c r="AC44" s="81"/>
      <c r="AD44" s="81"/>
      <c r="AE44" s="81"/>
      <c r="AF44" s="81"/>
      <c r="AG44" s="81"/>
      <c r="AH44" s="81"/>
      <c r="AI44" s="81"/>
    </row>
    <row r="45" spans="1:35" s="80" customFormat="1" ht="18.75" customHeight="1" x14ac:dyDescent="0.2">
      <c r="A45" s="122"/>
      <c r="B45" s="114"/>
      <c r="C45" s="115"/>
      <c r="D45" s="116"/>
      <c r="E45" s="135" t="str">
        <f t="shared" si="13"/>
        <v>$0</v>
      </c>
      <c r="F45" s="115"/>
      <c r="G45" s="136">
        <f t="shared" si="14"/>
        <v>2</v>
      </c>
      <c r="H45" s="117"/>
      <c r="I45" s="135" t="str">
        <f t="shared" si="15"/>
        <v>$0.00</v>
      </c>
      <c r="J45" s="136">
        <f t="shared" si="16"/>
        <v>4</v>
      </c>
      <c r="K45" s="137">
        <f t="shared" si="17"/>
        <v>30</v>
      </c>
      <c r="L45" s="116"/>
      <c r="M45" s="135" t="str">
        <f t="shared" si="18"/>
        <v>$0.00</v>
      </c>
      <c r="N45" s="138">
        <f t="shared" si="19"/>
        <v>31</v>
      </c>
      <c r="O45" s="138">
        <f t="shared" si="20"/>
        <v>180</v>
      </c>
      <c r="P45" s="117"/>
      <c r="Q45" s="135" t="str">
        <f t="shared" si="21"/>
        <v>$0.00</v>
      </c>
      <c r="R45" s="138">
        <f t="shared" si="22"/>
        <v>181</v>
      </c>
      <c r="S45" s="138">
        <f t="shared" si="23"/>
        <v>365</v>
      </c>
      <c r="T45" s="117"/>
      <c r="U45" s="135" t="str">
        <f t="shared" si="24"/>
        <v>$0.00</v>
      </c>
      <c r="V45" s="139">
        <f t="shared" si="25"/>
        <v>0</v>
      </c>
      <c r="AA45" s="81"/>
      <c r="AB45" s="81"/>
      <c r="AC45" s="81"/>
      <c r="AD45" s="81"/>
      <c r="AE45" s="81"/>
      <c r="AF45" s="81"/>
      <c r="AG45" s="81"/>
      <c r="AH45" s="81"/>
      <c r="AI45" s="81"/>
    </row>
    <row r="46" spans="1:35" s="80" customFormat="1" ht="18.75" customHeight="1" x14ac:dyDescent="0.2">
      <c r="A46" s="122"/>
      <c r="B46" s="114"/>
      <c r="C46" s="115"/>
      <c r="D46" s="116"/>
      <c r="E46" s="135" t="str">
        <f t="shared" si="13"/>
        <v>$0</v>
      </c>
      <c r="F46" s="115"/>
      <c r="G46" s="136">
        <f t="shared" si="14"/>
        <v>2</v>
      </c>
      <c r="H46" s="117"/>
      <c r="I46" s="135" t="str">
        <f t="shared" si="15"/>
        <v>$0.00</v>
      </c>
      <c r="J46" s="136">
        <f t="shared" si="16"/>
        <v>4</v>
      </c>
      <c r="K46" s="137">
        <f t="shared" si="17"/>
        <v>30</v>
      </c>
      <c r="L46" s="116"/>
      <c r="M46" s="135" t="str">
        <f t="shared" si="18"/>
        <v>$0.00</v>
      </c>
      <c r="N46" s="138">
        <f t="shared" si="19"/>
        <v>31</v>
      </c>
      <c r="O46" s="138">
        <f t="shared" si="20"/>
        <v>180</v>
      </c>
      <c r="P46" s="117"/>
      <c r="Q46" s="135" t="str">
        <f t="shared" si="21"/>
        <v>$0.00</v>
      </c>
      <c r="R46" s="138">
        <f t="shared" si="22"/>
        <v>181</v>
      </c>
      <c r="S46" s="138">
        <f t="shared" si="23"/>
        <v>365</v>
      </c>
      <c r="T46" s="117"/>
      <c r="U46" s="135" t="str">
        <f t="shared" si="24"/>
        <v>$0.00</v>
      </c>
      <c r="V46" s="139">
        <f t="shared" si="25"/>
        <v>0</v>
      </c>
      <c r="AA46" s="81"/>
      <c r="AB46" s="81"/>
      <c r="AC46" s="81"/>
      <c r="AD46" s="81"/>
      <c r="AE46" s="81"/>
      <c r="AF46" s="81"/>
      <c r="AG46" s="81"/>
      <c r="AH46" s="81"/>
      <c r="AI46" s="81"/>
    </row>
    <row r="47" spans="1:35" s="80" customFormat="1" ht="18.75" customHeight="1" x14ac:dyDescent="0.2">
      <c r="A47" s="122"/>
      <c r="B47" s="114"/>
      <c r="C47" s="115"/>
      <c r="D47" s="116"/>
      <c r="E47" s="135" t="str">
        <f t="shared" si="13"/>
        <v>$0</v>
      </c>
      <c r="F47" s="115"/>
      <c r="G47" s="136">
        <f t="shared" si="14"/>
        <v>2</v>
      </c>
      <c r="H47" s="117"/>
      <c r="I47" s="135" t="str">
        <f t="shared" si="15"/>
        <v>$0.00</v>
      </c>
      <c r="J47" s="136">
        <f t="shared" si="16"/>
        <v>4</v>
      </c>
      <c r="K47" s="137">
        <f t="shared" si="17"/>
        <v>30</v>
      </c>
      <c r="L47" s="116"/>
      <c r="M47" s="135" t="str">
        <f t="shared" si="18"/>
        <v>$0.00</v>
      </c>
      <c r="N47" s="138">
        <f t="shared" si="19"/>
        <v>31</v>
      </c>
      <c r="O47" s="138">
        <f t="shared" si="20"/>
        <v>180</v>
      </c>
      <c r="P47" s="117"/>
      <c r="Q47" s="135" t="str">
        <f t="shared" si="21"/>
        <v>$0.00</v>
      </c>
      <c r="R47" s="138">
        <f t="shared" si="22"/>
        <v>181</v>
      </c>
      <c r="S47" s="138">
        <f t="shared" si="23"/>
        <v>365</v>
      </c>
      <c r="T47" s="117"/>
      <c r="U47" s="135" t="str">
        <f t="shared" si="24"/>
        <v>$0.00</v>
      </c>
      <c r="V47" s="139">
        <f t="shared" si="25"/>
        <v>0</v>
      </c>
      <c r="AA47" s="81"/>
      <c r="AB47" s="81"/>
      <c r="AC47" s="81"/>
      <c r="AD47" s="81"/>
      <c r="AE47" s="81"/>
      <c r="AF47" s="81"/>
      <c r="AG47" s="81"/>
      <c r="AH47" s="81"/>
      <c r="AI47" s="81"/>
    </row>
    <row r="48" spans="1:35" s="80" customFormat="1" ht="18.75" customHeight="1" x14ac:dyDescent="0.2">
      <c r="A48" s="122"/>
      <c r="B48" s="114"/>
      <c r="C48" s="115"/>
      <c r="D48" s="116"/>
      <c r="E48" s="135" t="str">
        <f t="shared" si="13"/>
        <v>$0</v>
      </c>
      <c r="F48" s="115"/>
      <c r="G48" s="136">
        <f t="shared" si="14"/>
        <v>2</v>
      </c>
      <c r="H48" s="117"/>
      <c r="I48" s="135" t="str">
        <f t="shared" si="15"/>
        <v>$0.00</v>
      </c>
      <c r="J48" s="136">
        <f t="shared" si="16"/>
        <v>4</v>
      </c>
      <c r="K48" s="137">
        <f t="shared" si="17"/>
        <v>30</v>
      </c>
      <c r="L48" s="116"/>
      <c r="M48" s="135" t="str">
        <f t="shared" si="18"/>
        <v>$0.00</v>
      </c>
      <c r="N48" s="138">
        <f t="shared" si="19"/>
        <v>31</v>
      </c>
      <c r="O48" s="138">
        <f t="shared" si="20"/>
        <v>180</v>
      </c>
      <c r="P48" s="117"/>
      <c r="Q48" s="135" t="str">
        <f t="shared" si="21"/>
        <v>$0.00</v>
      </c>
      <c r="R48" s="138">
        <f t="shared" si="22"/>
        <v>181</v>
      </c>
      <c r="S48" s="138">
        <f t="shared" si="23"/>
        <v>365</v>
      </c>
      <c r="T48" s="117"/>
      <c r="U48" s="135" t="str">
        <f t="shared" si="24"/>
        <v>$0.00</v>
      </c>
      <c r="V48" s="139">
        <f t="shared" si="25"/>
        <v>0</v>
      </c>
      <c r="AA48" s="81"/>
      <c r="AB48" s="81"/>
      <c r="AC48" s="81"/>
      <c r="AD48" s="81"/>
      <c r="AE48" s="81"/>
      <c r="AF48" s="81"/>
      <c r="AG48" s="81"/>
      <c r="AH48" s="81"/>
      <c r="AI48" s="81"/>
    </row>
    <row r="49" spans="1:35" s="80" customFormat="1" ht="18.75" customHeight="1" x14ac:dyDescent="0.2">
      <c r="A49" s="122"/>
      <c r="B49" s="114"/>
      <c r="C49" s="115"/>
      <c r="D49" s="116"/>
      <c r="E49" s="135" t="str">
        <f t="shared" si="13"/>
        <v>$0</v>
      </c>
      <c r="F49" s="115"/>
      <c r="G49" s="136">
        <f t="shared" si="14"/>
        <v>2</v>
      </c>
      <c r="H49" s="117"/>
      <c r="I49" s="135" t="str">
        <f t="shared" si="15"/>
        <v>$0.00</v>
      </c>
      <c r="J49" s="136">
        <f t="shared" si="16"/>
        <v>4</v>
      </c>
      <c r="K49" s="137">
        <f t="shared" si="17"/>
        <v>30</v>
      </c>
      <c r="L49" s="116"/>
      <c r="M49" s="135" t="str">
        <f t="shared" si="18"/>
        <v>$0.00</v>
      </c>
      <c r="N49" s="138">
        <f t="shared" si="19"/>
        <v>31</v>
      </c>
      <c r="O49" s="138">
        <f t="shared" si="20"/>
        <v>180</v>
      </c>
      <c r="P49" s="117"/>
      <c r="Q49" s="135" t="str">
        <f t="shared" si="21"/>
        <v>$0.00</v>
      </c>
      <c r="R49" s="138">
        <f t="shared" si="22"/>
        <v>181</v>
      </c>
      <c r="S49" s="138">
        <f t="shared" si="23"/>
        <v>365</v>
      </c>
      <c r="T49" s="117"/>
      <c r="U49" s="135" t="str">
        <f t="shared" si="24"/>
        <v>$0.00</v>
      </c>
      <c r="V49" s="139">
        <f t="shared" si="25"/>
        <v>0</v>
      </c>
      <c r="AA49" s="81"/>
      <c r="AB49" s="81"/>
      <c r="AC49" s="81"/>
      <c r="AD49" s="81"/>
      <c r="AE49" s="81"/>
      <c r="AF49" s="81"/>
      <c r="AG49" s="81"/>
      <c r="AH49" s="81"/>
      <c r="AI49" s="81"/>
    </row>
    <row r="50" spans="1:35" s="80" customFormat="1" ht="18.75" customHeight="1" x14ac:dyDescent="0.2">
      <c r="A50" s="122"/>
      <c r="B50" s="114"/>
      <c r="C50" s="115"/>
      <c r="D50" s="116"/>
      <c r="E50" s="135" t="str">
        <f t="shared" si="13"/>
        <v>$0</v>
      </c>
      <c r="F50" s="115"/>
      <c r="G50" s="136">
        <f t="shared" si="14"/>
        <v>2</v>
      </c>
      <c r="H50" s="117"/>
      <c r="I50" s="135" t="str">
        <f t="shared" si="15"/>
        <v>$0.00</v>
      </c>
      <c r="J50" s="136">
        <f t="shared" si="16"/>
        <v>4</v>
      </c>
      <c r="K50" s="137">
        <f t="shared" si="17"/>
        <v>30</v>
      </c>
      <c r="L50" s="116"/>
      <c r="M50" s="135" t="str">
        <f t="shared" si="18"/>
        <v>$0.00</v>
      </c>
      <c r="N50" s="138">
        <f t="shared" si="19"/>
        <v>31</v>
      </c>
      <c r="O50" s="138">
        <f t="shared" si="20"/>
        <v>180</v>
      </c>
      <c r="P50" s="117"/>
      <c r="Q50" s="135" t="str">
        <f t="shared" si="21"/>
        <v>$0.00</v>
      </c>
      <c r="R50" s="138">
        <f t="shared" si="22"/>
        <v>181</v>
      </c>
      <c r="S50" s="138">
        <f t="shared" si="23"/>
        <v>365</v>
      </c>
      <c r="T50" s="117"/>
      <c r="U50" s="135" t="str">
        <f t="shared" si="24"/>
        <v>$0.00</v>
      </c>
      <c r="V50" s="139">
        <f t="shared" si="25"/>
        <v>0</v>
      </c>
      <c r="AA50" s="81"/>
      <c r="AB50" s="81"/>
      <c r="AC50" s="81"/>
      <c r="AD50" s="81"/>
      <c r="AE50" s="81"/>
      <c r="AF50" s="81"/>
      <c r="AG50" s="81"/>
      <c r="AH50" s="81"/>
      <c r="AI50" s="81"/>
    </row>
    <row r="51" spans="1:35" s="80" customFormat="1" ht="18.75" customHeight="1" x14ac:dyDescent="0.2">
      <c r="A51" s="122"/>
      <c r="B51" s="114"/>
      <c r="C51" s="115"/>
      <c r="D51" s="116"/>
      <c r="E51" s="135" t="str">
        <f t="shared" si="13"/>
        <v>$0</v>
      </c>
      <c r="F51" s="115"/>
      <c r="G51" s="136">
        <f t="shared" si="14"/>
        <v>2</v>
      </c>
      <c r="H51" s="117"/>
      <c r="I51" s="135" t="str">
        <f t="shared" si="15"/>
        <v>$0.00</v>
      </c>
      <c r="J51" s="136">
        <f t="shared" si="16"/>
        <v>4</v>
      </c>
      <c r="K51" s="137">
        <f t="shared" si="17"/>
        <v>30</v>
      </c>
      <c r="L51" s="116"/>
      <c r="M51" s="135" t="str">
        <f t="shared" si="18"/>
        <v>$0.00</v>
      </c>
      <c r="N51" s="138">
        <f t="shared" si="19"/>
        <v>31</v>
      </c>
      <c r="O51" s="138">
        <f t="shared" si="20"/>
        <v>180</v>
      </c>
      <c r="P51" s="117"/>
      <c r="Q51" s="135" t="str">
        <f t="shared" si="21"/>
        <v>$0.00</v>
      </c>
      <c r="R51" s="138">
        <f t="shared" si="22"/>
        <v>181</v>
      </c>
      <c r="S51" s="138">
        <f t="shared" si="23"/>
        <v>365</v>
      </c>
      <c r="T51" s="117"/>
      <c r="U51" s="135" t="str">
        <f t="shared" si="24"/>
        <v>$0.00</v>
      </c>
      <c r="V51" s="139">
        <f t="shared" si="25"/>
        <v>0</v>
      </c>
      <c r="AA51" s="81"/>
      <c r="AB51" s="81"/>
      <c r="AC51" s="81"/>
      <c r="AD51" s="81"/>
      <c r="AE51" s="81"/>
      <c r="AF51" s="81"/>
      <c r="AG51" s="81"/>
      <c r="AH51" s="81"/>
      <c r="AI51" s="81"/>
    </row>
    <row r="52" spans="1:35" s="80" customFormat="1" ht="18.75" customHeight="1" x14ac:dyDescent="0.2">
      <c r="A52" s="122"/>
      <c r="B52" s="114"/>
      <c r="C52" s="115"/>
      <c r="D52" s="116"/>
      <c r="E52" s="135" t="str">
        <f t="shared" si="13"/>
        <v>$0</v>
      </c>
      <c r="F52" s="115"/>
      <c r="G52" s="136">
        <f t="shared" si="14"/>
        <v>2</v>
      </c>
      <c r="H52" s="117"/>
      <c r="I52" s="135" t="str">
        <f t="shared" si="15"/>
        <v>$0.00</v>
      </c>
      <c r="J52" s="136">
        <f t="shared" si="16"/>
        <v>4</v>
      </c>
      <c r="K52" s="137">
        <f t="shared" si="17"/>
        <v>30</v>
      </c>
      <c r="L52" s="116"/>
      <c r="M52" s="135" t="str">
        <f t="shared" si="18"/>
        <v>$0.00</v>
      </c>
      <c r="N52" s="138">
        <f t="shared" si="19"/>
        <v>31</v>
      </c>
      <c r="O52" s="138">
        <f t="shared" si="20"/>
        <v>180</v>
      </c>
      <c r="P52" s="117"/>
      <c r="Q52" s="135" t="str">
        <f t="shared" si="21"/>
        <v>$0.00</v>
      </c>
      <c r="R52" s="138">
        <f t="shared" si="22"/>
        <v>181</v>
      </c>
      <c r="S52" s="138">
        <f t="shared" si="23"/>
        <v>365</v>
      </c>
      <c r="T52" s="117"/>
      <c r="U52" s="135" t="str">
        <f t="shared" si="24"/>
        <v>$0.00</v>
      </c>
      <c r="V52" s="139">
        <f t="shared" si="25"/>
        <v>0</v>
      </c>
      <c r="AA52" s="81"/>
      <c r="AB52" s="81"/>
      <c r="AC52" s="81"/>
      <c r="AD52" s="81"/>
      <c r="AE52" s="81"/>
      <c r="AF52" s="81"/>
      <c r="AG52" s="81"/>
      <c r="AH52" s="81"/>
      <c r="AI52" s="81"/>
    </row>
    <row r="53" spans="1:35" s="80" customFormat="1" ht="18.75" customHeight="1" x14ac:dyDescent="0.2">
      <c r="A53" s="122"/>
      <c r="B53" s="114"/>
      <c r="C53" s="115"/>
      <c r="D53" s="116"/>
      <c r="E53" s="135" t="str">
        <f t="shared" si="13"/>
        <v>$0</v>
      </c>
      <c r="F53" s="115"/>
      <c r="G53" s="136">
        <f t="shared" si="14"/>
        <v>2</v>
      </c>
      <c r="H53" s="117"/>
      <c r="I53" s="135" t="str">
        <f t="shared" si="15"/>
        <v>$0.00</v>
      </c>
      <c r="J53" s="136">
        <f t="shared" si="16"/>
        <v>4</v>
      </c>
      <c r="K53" s="137">
        <f t="shared" si="17"/>
        <v>30</v>
      </c>
      <c r="L53" s="116"/>
      <c r="M53" s="135" t="str">
        <f t="shared" si="18"/>
        <v>$0.00</v>
      </c>
      <c r="N53" s="138">
        <f t="shared" si="19"/>
        <v>31</v>
      </c>
      <c r="O53" s="138">
        <f t="shared" si="20"/>
        <v>180</v>
      </c>
      <c r="P53" s="117"/>
      <c r="Q53" s="135" t="str">
        <f t="shared" si="21"/>
        <v>$0.00</v>
      </c>
      <c r="R53" s="138">
        <f t="shared" si="22"/>
        <v>181</v>
      </c>
      <c r="S53" s="138">
        <f t="shared" si="23"/>
        <v>365</v>
      </c>
      <c r="T53" s="117"/>
      <c r="U53" s="135" t="str">
        <f t="shared" si="24"/>
        <v>$0.00</v>
      </c>
      <c r="V53" s="139">
        <f t="shared" si="25"/>
        <v>0</v>
      </c>
      <c r="AA53" s="81"/>
      <c r="AB53" s="81"/>
      <c r="AC53" s="81"/>
      <c r="AD53" s="81"/>
      <c r="AE53" s="81"/>
      <c r="AF53" s="81"/>
      <c r="AG53" s="81"/>
      <c r="AH53" s="81"/>
      <c r="AI53" s="81"/>
    </row>
    <row r="54" spans="1:35" s="80" customFormat="1" ht="18.75" customHeight="1" x14ac:dyDescent="0.2">
      <c r="A54" s="122"/>
      <c r="B54" s="114"/>
      <c r="C54" s="115"/>
      <c r="D54" s="116"/>
      <c r="E54" s="135" t="str">
        <f t="shared" si="13"/>
        <v>$0</v>
      </c>
      <c r="F54" s="115"/>
      <c r="G54" s="136">
        <f t="shared" si="14"/>
        <v>2</v>
      </c>
      <c r="H54" s="117"/>
      <c r="I54" s="135" t="str">
        <f t="shared" si="15"/>
        <v>$0.00</v>
      </c>
      <c r="J54" s="136">
        <f t="shared" si="16"/>
        <v>4</v>
      </c>
      <c r="K54" s="137">
        <f t="shared" si="17"/>
        <v>30</v>
      </c>
      <c r="L54" s="116"/>
      <c r="M54" s="135" t="str">
        <f t="shared" si="18"/>
        <v>$0.00</v>
      </c>
      <c r="N54" s="138">
        <f t="shared" si="19"/>
        <v>31</v>
      </c>
      <c r="O54" s="138">
        <f t="shared" si="20"/>
        <v>180</v>
      </c>
      <c r="P54" s="117"/>
      <c r="Q54" s="135" t="str">
        <f t="shared" si="21"/>
        <v>$0.00</v>
      </c>
      <c r="R54" s="138">
        <f t="shared" si="22"/>
        <v>181</v>
      </c>
      <c r="S54" s="138">
        <f t="shared" si="23"/>
        <v>365</v>
      </c>
      <c r="T54" s="117"/>
      <c r="U54" s="135" t="str">
        <f t="shared" si="24"/>
        <v>$0.00</v>
      </c>
      <c r="V54" s="139">
        <f t="shared" si="25"/>
        <v>0</v>
      </c>
      <c r="AA54" s="81"/>
      <c r="AB54" s="81"/>
      <c r="AC54" s="81"/>
      <c r="AD54" s="81"/>
      <c r="AE54" s="81"/>
      <c r="AF54" s="81"/>
      <c r="AG54" s="81"/>
      <c r="AH54" s="81"/>
      <c r="AI54" s="81"/>
    </row>
    <row r="55" spans="1:35" s="80" customFormat="1" ht="18.75" customHeight="1" x14ac:dyDescent="0.2">
      <c r="A55" s="122"/>
      <c r="B55" s="114"/>
      <c r="C55" s="115"/>
      <c r="D55" s="116"/>
      <c r="E55" s="135" t="str">
        <f t="shared" si="13"/>
        <v>$0</v>
      </c>
      <c r="F55" s="115"/>
      <c r="G55" s="136">
        <f t="shared" si="14"/>
        <v>2</v>
      </c>
      <c r="H55" s="117"/>
      <c r="I55" s="135" t="str">
        <f t="shared" si="15"/>
        <v>$0.00</v>
      </c>
      <c r="J55" s="136">
        <f t="shared" si="16"/>
        <v>4</v>
      </c>
      <c r="K55" s="137">
        <f t="shared" si="17"/>
        <v>30</v>
      </c>
      <c r="L55" s="116"/>
      <c r="M55" s="135" t="str">
        <f t="shared" si="18"/>
        <v>$0.00</v>
      </c>
      <c r="N55" s="138">
        <f t="shared" si="19"/>
        <v>31</v>
      </c>
      <c r="O55" s="138">
        <f t="shared" si="20"/>
        <v>180</v>
      </c>
      <c r="P55" s="117"/>
      <c r="Q55" s="135" t="str">
        <f t="shared" si="21"/>
        <v>$0.00</v>
      </c>
      <c r="R55" s="138">
        <f t="shared" si="22"/>
        <v>181</v>
      </c>
      <c r="S55" s="138">
        <f t="shared" si="23"/>
        <v>365</v>
      </c>
      <c r="T55" s="117"/>
      <c r="U55" s="135" t="str">
        <f t="shared" si="24"/>
        <v>$0.00</v>
      </c>
      <c r="V55" s="139">
        <f t="shared" si="25"/>
        <v>0</v>
      </c>
      <c r="AA55" s="81"/>
      <c r="AB55" s="81"/>
      <c r="AC55" s="81"/>
      <c r="AD55" s="81"/>
      <c r="AE55" s="81"/>
      <c r="AF55" s="81"/>
      <c r="AG55" s="81"/>
      <c r="AH55" s="81"/>
      <c r="AI55" s="81"/>
    </row>
    <row r="56" spans="1:35" s="80" customFormat="1" ht="18.75" customHeight="1" x14ac:dyDescent="0.2">
      <c r="A56" s="122"/>
      <c r="B56" s="114"/>
      <c r="C56" s="115"/>
      <c r="D56" s="116"/>
      <c r="E56" s="135" t="str">
        <f t="shared" si="13"/>
        <v>$0</v>
      </c>
      <c r="F56" s="115"/>
      <c r="G56" s="136">
        <f t="shared" si="14"/>
        <v>2</v>
      </c>
      <c r="H56" s="117"/>
      <c r="I56" s="135" t="str">
        <f t="shared" si="15"/>
        <v>$0.00</v>
      </c>
      <c r="J56" s="136">
        <f t="shared" si="16"/>
        <v>4</v>
      </c>
      <c r="K56" s="137">
        <f t="shared" si="17"/>
        <v>30</v>
      </c>
      <c r="L56" s="116"/>
      <c r="M56" s="135" t="str">
        <f t="shared" si="18"/>
        <v>$0.00</v>
      </c>
      <c r="N56" s="138">
        <f t="shared" si="19"/>
        <v>31</v>
      </c>
      <c r="O56" s="138">
        <f t="shared" si="20"/>
        <v>180</v>
      </c>
      <c r="P56" s="117"/>
      <c r="Q56" s="135" t="str">
        <f t="shared" si="21"/>
        <v>$0.00</v>
      </c>
      <c r="R56" s="138">
        <f t="shared" si="22"/>
        <v>181</v>
      </c>
      <c r="S56" s="138">
        <f t="shared" si="23"/>
        <v>365</v>
      </c>
      <c r="T56" s="117"/>
      <c r="U56" s="135" t="str">
        <f t="shared" si="24"/>
        <v>$0.00</v>
      </c>
      <c r="V56" s="139">
        <f t="shared" si="25"/>
        <v>0</v>
      </c>
      <c r="AA56" s="81"/>
      <c r="AB56" s="81"/>
      <c r="AC56" s="81"/>
      <c r="AD56" s="81"/>
      <c r="AE56" s="81"/>
      <c r="AF56" s="81"/>
      <c r="AG56" s="81"/>
      <c r="AH56" s="81"/>
      <c r="AI56" s="81"/>
    </row>
    <row r="57" spans="1:35" s="80" customFormat="1" ht="18.75" customHeight="1" x14ac:dyDescent="0.2">
      <c r="A57" s="122"/>
      <c r="B57" s="114"/>
      <c r="C57" s="115"/>
      <c r="D57" s="116"/>
      <c r="E57" s="135" t="str">
        <f t="shared" si="13"/>
        <v>$0</v>
      </c>
      <c r="F57" s="115"/>
      <c r="G57" s="136">
        <f t="shared" si="14"/>
        <v>2</v>
      </c>
      <c r="H57" s="117"/>
      <c r="I57" s="135" t="str">
        <f t="shared" si="15"/>
        <v>$0.00</v>
      </c>
      <c r="J57" s="136">
        <f t="shared" si="16"/>
        <v>4</v>
      </c>
      <c r="K57" s="137">
        <f t="shared" si="17"/>
        <v>30</v>
      </c>
      <c r="L57" s="116"/>
      <c r="M57" s="135" t="str">
        <f t="shared" si="18"/>
        <v>$0.00</v>
      </c>
      <c r="N57" s="138">
        <f t="shared" si="19"/>
        <v>31</v>
      </c>
      <c r="O57" s="138">
        <f t="shared" si="20"/>
        <v>180</v>
      </c>
      <c r="P57" s="117"/>
      <c r="Q57" s="135" t="str">
        <f t="shared" si="21"/>
        <v>$0.00</v>
      </c>
      <c r="R57" s="138">
        <f t="shared" si="22"/>
        <v>181</v>
      </c>
      <c r="S57" s="138">
        <f t="shared" si="23"/>
        <v>365</v>
      </c>
      <c r="T57" s="117"/>
      <c r="U57" s="135" t="str">
        <f t="shared" si="24"/>
        <v>$0.00</v>
      </c>
      <c r="V57" s="139">
        <f t="shared" si="25"/>
        <v>0</v>
      </c>
      <c r="AA57" s="81"/>
      <c r="AB57" s="81"/>
      <c r="AC57" s="81"/>
      <c r="AD57" s="81"/>
      <c r="AE57" s="81"/>
      <c r="AF57" s="81"/>
      <c r="AG57" s="81"/>
      <c r="AH57" s="81"/>
      <c r="AI57" s="81"/>
    </row>
    <row r="58" spans="1:35" s="80" customFormat="1" ht="18.75" customHeight="1" x14ac:dyDescent="0.2">
      <c r="A58" s="122"/>
      <c r="B58" s="114"/>
      <c r="C58" s="115"/>
      <c r="D58" s="116"/>
      <c r="E58" s="135" t="str">
        <f t="shared" si="13"/>
        <v>$0</v>
      </c>
      <c r="F58" s="115"/>
      <c r="G58" s="136">
        <f t="shared" si="14"/>
        <v>2</v>
      </c>
      <c r="H58" s="117"/>
      <c r="I58" s="135" t="str">
        <f t="shared" si="15"/>
        <v>$0.00</v>
      </c>
      <c r="J58" s="136">
        <f t="shared" si="16"/>
        <v>4</v>
      </c>
      <c r="K58" s="137">
        <f t="shared" si="17"/>
        <v>30</v>
      </c>
      <c r="L58" s="116"/>
      <c r="M58" s="135" t="str">
        <f t="shared" si="18"/>
        <v>$0.00</v>
      </c>
      <c r="N58" s="138">
        <f t="shared" si="19"/>
        <v>31</v>
      </c>
      <c r="O58" s="138">
        <f t="shared" si="20"/>
        <v>180</v>
      </c>
      <c r="P58" s="117"/>
      <c r="Q58" s="135" t="str">
        <f t="shared" si="21"/>
        <v>$0.00</v>
      </c>
      <c r="R58" s="138">
        <f t="shared" si="22"/>
        <v>181</v>
      </c>
      <c r="S58" s="138">
        <f t="shared" si="23"/>
        <v>365</v>
      </c>
      <c r="T58" s="117"/>
      <c r="U58" s="135" t="str">
        <f t="shared" si="24"/>
        <v>$0.00</v>
      </c>
      <c r="V58" s="139">
        <f t="shared" si="25"/>
        <v>0</v>
      </c>
      <c r="AA58" s="81"/>
      <c r="AB58" s="81"/>
      <c r="AC58" s="81"/>
      <c r="AD58" s="81"/>
      <c r="AE58" s="81"/>
      <c r="AF58" s="81"/>
      <c r="AG58" s="81"/>
      <c r="AH58" s="81"/>
      <c r="AI58" s="81"/>
    </row>
    <row r="59" spans="1:35" s="80" customFormat="1" ht="18.75" customHeight="1" x14ac:dyDescent="0.2">
      <c r="A59" s="122"/>
      <c r="B59" s="114"/>
      <c r="C59" s="115"/>
      <c r="D59" s="116"/>
      <c r="E59" s="135" t="str">
        <f t="shared" si="13"/>
        <v>$0</v>
      </c>
      <c r="F59" s="115"/>
      <c r="G59" s="136">
        <f t="shared" si="14"/>
        <v>2</v>
      </c>
      <c r="H59" s="117"/>
      <c r="I59" s="135" t="str">
        <f t="shared" si="15"/>
        <v>$0.00</v>
      </c>
      <c r="J59" s="136">
        <f t="shared" si="16"/>
        <v>4</v>
      </c>
      <c r="K59" s="137">
        <f t="shared" si="17"/>
        <v>30</v>
      </c>
      <c r="L59" s="116"/>
      <c r="M59" s="135" t="str">
        <f t="shared" si="18"/>
        <v>$0.00</v>
      </c>
      <c r="N59" s="138">
        <f t="shared" si="19"/>
        <v>31</v>
      </c>
      <c r="O59" s="138">
        <f t="shared" si="20"/>
        <v>180</v>
      </c>
      <c r="P59" s="117"/>
      <c r="Q59" s="135" t="str">
        <f t="shared" si="21"/>
        <v>$0.00</v>
      </c>
      <c r="R59" s="138">
        <f t="shared" si="22"/>
        <v>181</v>
      </c>
      <c r="S59" s="138">
        <f t="shared" si="23"/>
        <v>365</v>
      </c>
      <c r="T59" s="117"/>
      <c r="U59" s="135" t="str">
        <f t="shared" si="24"/>
        <v>$0.00</v>
      </c>
      <c r="V59" s="139">
        <f t="shared" si="25"/>
        <v>0</v>
      </c>
      <c r="AA59" s="81"/>
      <c r="AB59" s="81"/>
      <c r="AC59" s="81"/>
      <c r="AD59" s="81"/>
      <c r="AE59" s="81"/>
      <c r="AF59" s="81"/>
      <c r="AG59" s="81"/>
      <c r="AH59" s="81"/>
      <c r="AI59" s="81"/>
    </row>
    <row r="60" spans="1:35" s="80" customFormat="1" ht="18.75" customHeight="1" x14ac:dyDescent="0.2">
      <c r="A60" s="122"/>
      <c r="B60" s="114"/>
      <c r="C60" s="115"/>
      <c r="D60" s="116"/>
      <c r="E60" s="135" t="str">
        <f t="shared" si="13"/>
        <v>$0</v>
      </c>
      <c r="F60" s="115"/>
      <c r="G60" s="136">
        <f t="shared" si="14"/>
        <v>2</v>
      </c>
      <c r="H60" s="117"/>
      <c r="I60" s="135" t="str">
        <f t="shared" si="15"/>
        <v>$0.00</v>
      </c>
      <c r="J60" s="136">
        <f t="shared" si="16"/>
        <v>4</v>
      </c>
      <c r="K60" s="137">
        <f t="shared" si="17"/>
        <v>30</v>
      </c>
      <c r="L60" s="116"/>
      <c r="M60" s="135" t="str">
        <f t="shared" si="18"/>
        <v>$0.00</v>
      </c>
      <c r="N60" s="138">
        <f t="shared" si="19"/>
        <v>31</v>
      </c>
      <c r="O60" s="138">
        <f t="shared" si="20"/>
        <v>180</v>
      </c>
      <c r="P60" s="117"/>
      <c r="Q60" s="135" t="str">
        <f t="shared" si="21"/>
        <v>$0.00</v>
      </c>
      <c r="R60" s="138">
        <f t="shared" si="22"/>
        <v>181</v>
      </c>
      <c r="S60" s="138">
        <f t="shared" si="23"/>
        <v>365</v>
      </c>
      <c r="T60" s="117"/>
      <c r="U60" s="135" t="str">
        <f t="shared" si="24"/>
        <v>$0.00</v>
      </c>
      <c r="V60" s="139">
        <f t="shared" si="25"/>
        <v>0</v>
      </c>
      <c r="AA60" s="81"/>
      <c r="AB60" s="81"/>
      <c r="AC60" s="81"/>
      <c r="AD60" s="81"/>
      <c r="AE60" s="81"/>
      <c r="AF60" s="81"/>
      <c r="AG60" s="81"/>
      <c r="AH60" s="81"/>
      <c r="AI60" s="81"/>
    </row>
    <row r="61" spans="1:35" s="80" customFormat="1" ht="18.75" customHeight="1" x14ac:dyDescent="0.2">
      <c r="A61" s="122"/>
      <c r="B61" s="114"/>
      <c r="C61" s="115"/>
      <c r="D61" s="116"/>
      <c r="E61" s="135" t="str">
        <f t="shared" si="13"/>
        <v>$0</v>
      </c>
      <c r="F61" s="115"/>
      <c r="G61" s="136">
        <f t="shared" si="14"/>
        <v>2</v>
      </c>
      <c r="H61" s="117"/>
      <c r="I61" s="135" t="str">
        <f t="shared" si="15"/>
        <v>$0.00</v>
      </c>
      <c r="J61" s="136">
        <f t="shared" si="16"/>
        <v>4</v>
      </c>
      <c r="K61" s="137">
        <f t="shared" si="17"/>
        <v>30</v>
      </c>
      <c r="L61" s="116"/>
      <c r="M61" s="135" t="str">
        <f t="shared" si="18"/>
        <v>$0.00</v>
      </c>
      <c r="N61" s="138">
        <f t="shared" si="19"/>
        <v>31</v>
      </c>
      <c r="O61" s="138">
        <f t="shared" si="20"/>
        <v>180</v>
      </c>
      <c r="P61" s="117"/>
      <c r="Q61" s="135" t="str">
        <f t="shared" si="21"/>
        <v>$0.00</v>
      </c>
      <c r="R61" s="138">
        <f t="shared" si="22"/>
        <v>181</v>
      </c>
      <c r="S61" s="138">
        <f t="shared" si="23"/>
        <v>365</v>
      </c>
      <c r="T61" s="117"/>
      <c r="U61" s="135" t="str">
        <f t="shared" si="24"/>
        <v>$0.00</v>
      </c>
      <c r="V61" s="139">
        <f t="shared" si="25"/>
        <v>0</v>
      </c>
      <c r="AA61" s="81"/>
      <c r="AB61" s="81"/>
      <c r="AC61" s="81"/>
      <c r="AD61" s="81"/>
      <c r="AE61" s="81"/>
      <c r="AF61" s="81"/>
      <c r="AG61" s="81"/>
      <c r="AH61" s="81"/>
      <c r="AI61" s="81"/>
    </row>
    <row r="62" spans="1:35" s="80" customFormat="1" ht="18.75" customHeight="1" x14ac:dyDescent="0.2">
      <c r="A62" s="122"/>
      <c r="B62" s="114"/>
      <c r="C62" s="115"/>
      <c r="D62" s="116"/>
      <c r="E62" s="135" t="str">
        <f t="shared" si="13"/>
        <v>$0</v>
      </c>
      <c r="F62" s="115"/>
      <c r="G62" s="136">
        <f t="shared" si="14"/>
        <v>2</v>
      </c>
      <c r="H62" s="117"/>
      <c r="I62" s="135" t="str">
        <f t="shared" si="15"/>
        <v>$0.00</v>
      </c>
      <c r="J62" s="136">
        <f t="shared" si="16"/>
        <v>4</v>
      </c>
      <c r="K62" s="137">
        <f t="shared" si="17"/>
        <v>30</v>
      </c>
      <c r="L62" s="116"/>
      <c r="M62" s="135" t="str">
        <f t="shared" si="18"/>
        <v>$0.00</v>
      </c>
      <c r="N62" s="138">
        <f t="shared" si="19"/>
        <v>31</v>
      </c>
      <c r="O62" s="138">
        <f t="shared" si="20"/>
        <v>180</v>
      </c>
      <c r="P62" s="117"/>
      <c r="Q62" s="135" t="str">
        <f t="shared" si="21"/>
        <v>$0.00</v>
      </c>
      <c r="R62" s="138">
        <f t="shared" si="22"/>
        <v>181</v>
      </c>
      <c r="S62" s="138">
        <f t="shared" si="23"/>
        <v>365</v>
      </c>
      <c r="T62" s="117"/>
      <c r="U62" s="135" t="str">
        <f t="shared" si="24"/>
        <v>$0.00</v>
      </c>
      <c r="V62" s="139">
        <f t="shared" si="25"/>
        <v>0</v>
      </c>
      <c r="AA62" s="81"/>
      <c r="AB62" s="81"/>
      <c r="AC62" s="81"/>
      <c r="AD62" s="81"/>
      <c r="AE62" s="81"/>
      <c r="AF62" s="81"/>
      <c r="AG62" s="81"/>
      <c r="AH62" s="81"/>
      <c r="AI62" s="81"/>
    </row>
    <row r="63" spans="1:35" s="80" customFormat="1" ht="18.75" customHeight="1" x14ac:dyDescent="0.2">
      <c r="A63" s="122"/>
      <c r="B63" s="114"/>
      <c r="C63" s="115"/>
      <c r="D63" s="116"/>
      <c r="E63" s="135" t="str">
        <f t="shared" si="13"/>
        <v>$0</v>
      </c>
      <c r="F63" s="115"/>
      <c r="G63" s="136">
        <f t="shared" si="14"/>
        <v>2</v>
      </c>
      <c r="H63" s="117"/>
      <c r="I63" s="135" t="str">
        <f t="shared" si="15"/>
        <v>$0.00</v>
      </c>
      <c r="J63" s="136">
        <f t="shared" si="16"/>
        <v>4</v>
      </c>
      <c r="K63" s="137">
        <f t="shared" si="17"/>
        <v>30</v>
      </c>
      <c r="L63" s="116"/>
      <c r="M63" s="135" t="str">
        <f t="shared" si="18"/>
        <v>$0.00</v>
      </c>
      <c r="N63" s="138">
        <f t="shared" si="19"/>
        <v>31</v>
      </c>
      <c r="O63" s="138">
        <f t="shared" si="20"/>
        <v>180</v>
      </c>
      <c r="P63" s="117"/>
      <c r="Q63" s="135" t="str">
        <f t="shared" si="21"/>
        <v>$0.00</v>
      </c>
      <c r="R63" s="138">
        <f t="shared" si="22"/>
        <v>181</v>
      </c>
      <c r="S63" s="138">
        <f t="shared" si="23"/>
        <v>365</v>
      </c>
      <c r="T63" s="117"/>
      <c r="U63" s="135" t="str">
        <f t="shared" si="24"/>
        <v>$0.00</v>
      </c>
      <c r="V63" s="139">
        <f t="shared" si="25"/>
        <v>0</v>
      </c>
      <c r="AA63" s="81"/>
      <c r="AB63" s="81"/>
      <c r="AC63" s="81"/>
      <c r="AD63" s="81"/>
      <c r="AE63" s="81"/>
      <c r="AF63" s="81"/>
      <c r="AG63" s="81"/>
      <c r="AH63" s="81"/>
      <c r="AI63" s="81"/>
    </row>
    <row r="64" spans="1:35" s="80" customFormat="1" ht="18.75" customHeight="1" x14ac:dyDescent="0.2">
      <c r="A64" s="122"/>
      <c r="B64" s="114"/>
      <c r="C64" s="115"/>
      <c r="D64" s="116"/>
      <c r="E64" s="135" t="str">
        <f t="shared" si="13"/>
        <v>$0</v>
      </c>
      <c r="F64" s="115"/>
      <c r="G64" s="136">
        <f t="shared" si="14"/>
        <v>2</v>
      </c>
      <c r="H64" s="117"/>
      <c r="I64" s="135" t="str">
        <f t="shared" si="15"/>
        <v>$0.00</v>
      </c>
      <c r="J64" s="136">
        <f t="shared" si="16"/>
        <v>4</v>
      </c>
      <c r="K64" s="137">
        <f t="shared" si="17"/>
        <v>30</v>
      </c>
      <c r="L64" s="116"/>
      <c r="M64" s="135" t="str">
        <f t="shared" si="18"/>
        <v>$0.00</v>
      </c>
      <c r="N64" s="138">
        <f t="shared" si="19"/>
        <v>31</v>
      </c>
      <c r="O64" s="138">
        <f t="shared" si="20"/>
        <v>180</v>
      </c>
      <c r="P64" s="117"/>
      <c r="Q64" s="135" t="str">
        <f t="shared" si="21"/>
        <v>$0.00</v>
      </c>
      <c r="R64" s="138">
        <f t="shared" si="22"/>
        <v>181</v>
      </c>
      <c r="S64" s="138">
        <f t="shared" si="23"/>
        <v>365</v>
      </c>
      <c r="T64" s="117"/>
      <c r="U64" s="135" t="str">
        <f t="shared" si="24"/>
        <v>$0.00</v>
      </c>
      <c r="V64" s="139">
        <f t="shared" si="25"/>
        <v>0</v>
      </c>
      <c r="AA64" s="81"/>
      <c r="AB64" s="81"/>
      <c r="AC64" s="81"/>
      <c r="AD64" s="81"/>
      <c r="AE64" s="81"/>
      <c r="AF64" s="81"/>
      <c r="AG64" s="81"/>
      <c r="AH64" s="81"/>
      <c r="AI64" s="81"/>
    </row>
    <row r="65" spans="1:35" s="80" customFormat="1" ht="18.75" customHeight="1" x14ac:dyDescent="0.2">
      <c r="A65" s="122"/>
      <c r="B65" s="114"/>
      <c r="C65" s="115"/>
      <c r="D65" s="116"/>
      <c r="E65" s="135" t="str">
        <f t="shared" si="13"/>
        <v>$0</v>
      </c>
      <c r="F65" s="115"/>
      <c r="G65" s="136">
        <f t="shared" si="14"/>
        <v>2</v>
      </c>
      <c r="H65" s="117"/>
      <c r="I65" s="135" t="str">
        <f t="shared" si="15"/>
        <v>$0.00</v>
      </c>
      <c r="J65" s="136">
        <f t="shared" si="16"/>
        <v>4</v>
      </c>
      <c r="K65" s="137">
        <f t="shared" si="17"/>
        <v>30</v>
      </c>
      <c r="L65" s="116"/>
      <c r="M65" s="135" t="str">
        <f t="shared" si="18"/>
        <v>$0.00</v>
      </c>
      <c r="N65" s="138">
        <f t="shared" si="19"/>
        <v>31</v>
      </c>
      <c r="O65" s="138">
        <f t="shared" si="20"/>
        <v>180</v>
      </c>
      <c r="P65" s="117"/>
      <c r="Q65" s="135" t="str">
        <f t="shared" si="21"/>
        <v>$0.00</v>
      </c>
      <c r="R65" s="138">
        <f t="shared" si="22"/>
        <v>181</v>
      </c>
      <c r="S65" s="138">
        <f t="shared" si="23"/>
        <v>365</v>
      </c>
      <c r="T65" s="117"/>
      <c r="U65" s="135" t="str">
        <f t="shared" si="24"/>
        <v>$0.00</v>
      </c>
      <c r="V65" s="139">
        <f t="shared" si="25"/>
        <v>0</v>
      </c>
      <c r="AA65" s="81"/>
      <c r="AB65" s="81"/>
      <c r="AC65" s="81"/>
      <c r="AD65" s="81"/>
      <c r="AE65" s="81"/>
      <c r="AF65" s="81"/>
      <c r="AG65" s="81"/>
      <c r="AH65" s="81"/>
      <c r="AI65" s="81"/>
    </row>
    <row r="66" spans="1:35" s="80" customFormat="1" ht="18.75" customHeight="1" x14ac:dyDescent="0.2">
      <c r="A66" s="122"/>
      <c r="B66" s="114"/>
      <c r="C66" s="115"/>
      <c r="D66" s="116"/>
      <c r="E66" s="135" t="str">
        <f t="shared" si="13"/>
        <v>$0</v>
      </c>
      <c r="F66" s="115"/>
      <c r="G66" s="136">
        <f t="shared" si="14"/>
        <v>2</v>
      </c>
      <c r="H66" s="117"/>
      <c r="I66" s="135" t="str">
        <f t="shared" si="15"/>
        <v>$0.00</v>
      </c>
      <c r="J66" s="136">
        <f t="shared" si="16"/>
        <v>4</v>
      </c>
      <c r="K66" s="137">
        <f t="shared" si="17"/>
        <v>30</v>
      </c>
      <c r="L66" s="116"/>
      <c r="M66" s="135" t="str">
        <f t="shared" si="18"/>
        <v>$0.00</v>
      </c>
      <c r="N66" s="138">
        <f t="shared" si="19"/>
        <v>31</v>
      </c>
      <c r="O66" s="138">
        <f t="shared" si="20"/>
        <v>180</v>
      </c>
      <c r="P66" s="117"/>
      <c r="Q66" s="135" t="str">
        <f t="shared" si="21"/>
        <v>$0.00</v>
      </c>
      <c r="R66" s="138">
        <f t="shared" si="22"/>
        <v>181</v>
      </c>
      <c r="S66" s="138">
        <f t="shared" si="23"/>
        <v>365</v>
      </c>
      <c r="T66" s="117"/>
      <c r="U66" s="135" t="str">
        <f t="shared" si="24"/>
        <v>$0.00</v>
      </c>
      <c r="V66" s="139">
        <f t="shared" si="25"/>
        <v>0</v>
      </c>
      <c r="AA66" s="81"/>
      <c r="AB66" s="81"/>
      <c r="AC66" s="81"/>
      <c r="AD66" s="81"/>
      <c r="AE66" s="81"/>
      <c r="AF66" s="81"/>
      <c r="AG66" s="81"/>
      <c r="AH66" s="81"/>
      <c r="AI66" s="81"/>
    </row>
    <row r="67" spans="1:35" s="80" customFormat="1" ht="18.75" customHeight="1" x14ac:dyDescent="0.2">
      <c r="A67" s="122"/>
      <c r="B67" s="114"/>
      <c r="C67" s="115"/>
      <c r="D67" s="116"/>
      <c r="E67" s="135" t="str">
        <f t="shared" si="13"/>
        <v>$0</v>
      </c>
      <c r="F67" s="115"/>
      <c r="G67" s="136">
        <f t="shared" si="14"/>
        <v>2</v>
      </c>
      <c r="H67" s="117"/>
      <c r="I67" s="135" t="str">
        <f t="shared" si="15"/>
        <v>$0.00</v>
      </c>
      <c r="J67" s="136">
        <f t="shared" si="16"/>
        <v>4</v>
      </c>
      <c r="K67" s="137">
        <f t="shared" si="17"/>
        <v>30</v>
      </c>
      <c r="L67" s="116"/>
      <c r="M67" s="135" t="str">
        <f t="shared" si="18"/>
        <v>$0.00</v>
      </c>
      <c r="N67" s="138">
        <f t="shared" si="19"/>
        <v>31</v>
      </c>
      <c r="O67" s="138">
        <f t="shared" si="20"/>
        <v>180</v>
      </c>
      <c r="P67" s="117"/>
      <c r="Q67" s="135" t="str">
        <f t="shared" si="21"/>
        <v>$0.00</v>
      </c>
      <c r="R67" s="138">
        <f t="shared" si="22"/>
        <v>181</v>
      </c>
      <c r="S67" s="138">
        <f t="shared" si="23"/>
        <v>365</v>
      </c>
      <c r="T67" s="117"/>
      <c r="U67" s="135" t="str">
        <f t="shared" si="24"/>
        <v>$0.00</v>
      </c>
      <c r="V67" s="139">
        <f t="shared" si="25"/>
        <v>0</v>
      </c>
      <c r="AA67" s="81"/>
      <c r="AB67" s="81"/>
      <c r="AC67" s="81"/>
      <c r="AD67" s="81"/>
      <c r="AE67" s="81"/>
      <c r="AF67" s="81"/>
      <c r="AG67" s="81"/>
      <c r="AH67" s="81"/>
      <c r="AI67" s="81"/>
    </row>
    <row r="68" spans="1:35" s="80" customFormat="1" ht="18.75" customHeight="1" x14ac:dyDescent="0.2">
      <c r="A68" s="122"/>
      <c r="B68" s="114"/>
      <c r="C68" s="115"/>
      <c r="D68" s="116"/>
      <c r="E68" s="135" t="str">
        <f t="shared" si="13"/>
        <v>$0</v>
      </c>
      <c r="F68" s="115"/>
      <c r="G68" s="136">
        <f t="shared" si="14"/>
        <v>2</v>
      </c>
      <c r="H68" s="117"/>
      <c r="I68" s="135" t="str">
        <f t="shared" si="15"/>
        <v>$0.00</v>
      </c>
      <c r="J68" s="136">
        <f t="shared" si="16"/>
        <v>4</v>
      </c>
      <c r="K68" s="137">
        <f t="shared" si="17"/>
        <v>30</v>
      </c>
      <c r="L68" s="116"/>
      <c r="M68" s="135" t="str">
        <f t="shared" si="18"/>
        <v>$0.00</v>
      </c>
      <c r="N68" s="138">
        <f t="shared" si="19"/>
        <v>31</v>
      </c>
      <c r="O68" s="138">
        <f t="shared" si="20"/>
        <v>180</v>
      </c>
      <c r="P68" s="117"/>
      <c r="Q68" s="135" t="str">
        <f t="shared" si="21"/>
        <v>$0.00</v>
      </c>
      <c r="R68" s="138">
        <f t="shared" si="22"/>
        <v>181</v>
      </c>
      <c r="S68" s="138">
        <f t="shared" si="23"/>
        <v>365</v>
      </c>
      <c r="T68" s="117"/>
      <c r="U68" s="135" t="str">
        <f t="shared" si="24"/>
        <v>$0.00</v>
      </c>
      <c r="V68" s="139">
        <f t="shared" si="25"/>
        <v>0</v>
      </c>
      <c r="AA68" s="81"/>
      <c r="AB68" s="81"/>
      <c r="AC68" s="81"/>
      <c r="AD68" s="81"/>
      <c r="AE68" s="81"/>
      <c r="AF68" s="81"/>
      <c r="AG68" s="81"/>
      <c r="AH68" s="81"/>
      <c r="AI68" s="81"/>
    </row>
    <row r="69" spans="1:35" s="80" customFormat="1" ht="18.75" customHeight="1" x14ac:dyDescent="0.2">
      <c r="A69" s="122"/>
      <c r="B69" s="114"/>
      <c r="C69" s="115"/>
      <c r="D69" s="116"/>
      <c r="E69" s="135" t="str">
        <f t="shared" si="13"/>
        <v>$0</v>
      </c>
      <c r="F69" s="115"/>
      <c r="G69" s="136">
        <f t="shared" si="14"/>
        <v>2</v>
      </c>
      <c r="H69" s="117"/>
      <c r="I69" s="135" t="str">
        <f t="shared" si="15"/>
        <v>$0.00</v>
      </c>
      <c r="J69" s="136">
        <f t="shared" si="16"/>
        <v>4</v>
      </c>
      <c r="K69" s="137">
        <f t="shared" si="17"/>
        <v>30</v>
      </c>
      <c r="L69" s="116"/>
      <c r="M69" s="135" t="str">
        <f t="shared" si="18"/>
        <v>$0.00</v>
      </c>
      <c r="N69" s="138">
        <f t="shared" si="19"/>
        <v>31</v>
      </c>
      <c r="O69" s="138">
        <f t="shared" si="20"/>
        <v>180</v>
      </c>
      <c r="P69" s="117"/>
      <c r="Q69" s="135" t="str">
        <f t="shared" si="21"/>
        <v>$0.00</v>
      </c>
      <c r="R69" s="138">
        <f t="shared" si="22"/>
        <v>181</v>
      </c>
      <c r="S69" s="138">
        <f t="shared" si="23"/>
        <v>365</v>
      </c>
      <c r="T69" s="117"/>
      <c r="U69" s="135" t="str">
        <f t="shared" si="24"/>
        <v>$0.00</v>
      </c>
      <c r="V69" s="139">
        <f t="shared" si="25"/>
        <v>0</v>
      </c>
      <c r="AA69" s="82"/>
      <c r="AB69" s="82"/>
      <c r="AC69" s="82"/>
      <c r="AD69" s="82"/>
      <c r="AE69" s="82"/>
      <c r="AF69" s="82"/>
      <c r="AG69" s="82"/>
      <c r="AH69" s="82"/>
      <c r="AI69" s="82"/>
    </row>
    <row r="70" spans="1:35" s="80" customFormat="1" ht="18.75" customHeight="1" x14ac:dyDescent="0.2">
      <c r="A70" s="122"/>
      <c r="B70" s="114"/>
      <c r="C70" s="115"/>
      <c r="D70" s="116"/>
      <c r="E70" s="135" t="str">
        <f t="shared" si="13"/>
        <v>$0</v>
      </c>
      <c r="F70" s="115"/>
      <c r="G70" s="136">
        <f t="shared" si="14"/>
        <v>2</v>
      </c>
      <c r="H70" s="117"/>
      <c r="I70" s="135" t="str">
        <f t="shared" si="15"/>
        <v>$0.00</v>
      </c>
      <c r="J70" s="136">
        <f t="shared" si="16"/>
        <v>4</v>
      </c>
      <c r="K70" s="137">
        <f t="shared" si="17"/>
        <v>30</v>
      </c>
      <c r="L70" s="116"/>
      <c r="M70" s="135" t="str">
        <f t="shared" si="18"/>
        <v>$0.00</v>
      </c>
      <c r="N70" s="138">
        <f t="shared" si="19"/>
        <v>31</v>
      </c>
      <c r="O70" s="138">
        <f t="shared" si="20"/>
        <v>180</v>
      </c>
      <c r="P70" s="117"/>
      <c r="Q70" s="135" t="str">
        <f t="shared" si="21"/>
        <v>$0.00</v>
      </c>
      <c r="R70" s="138">
        <f t="shared" si="22"/>
        <v>181</v>
      </c>
      <c r="S70" s="138">
        <f t="shared" si="23"/>
        <v>365</v>
      </c>
      <c r="T70" s="117"/>
      <c r="U70" s="135" t="str">
        <f t="shared" si="24"/>
        <v>$0.00</v>
      </c>
      <c r="V70" s="139">
        <f t="shared" si="25"/>
        <v>0</v>
      </c>
      <c r="AA70" s="82"/>
      <c r="AB70" s="82"/>
      <c r="AC70" s="82"/>
      <c r="AD70" s="82"/>
      <c r="AE70" s="82"/>
      <c r="AF70" s="82"/>
      <c r="AG70" s="82"/>
      <c r="AH70" s="82"/>
      <c r="AI70" s="82"/>
    </row>
    <row r="71" spans="1:35" s="80" customFormat="1" ht="18.75" customHeight="1" x14ac:dyDescent="0.2">
      <c r="A71" s="122"/>
      <c r="B71" s="114"/>
      <c r="C71" s="115"/>
      <c r="D71" s="116"/>
      <c r="E71" s="135" t="str">
        <f t="shared" si="13"/>
        <v>$0</v>
      </c>
      <c r="F71" s="115"/>
      <c r="G71" s="136">
        <f t="shared" si="14"/>
        <v>2</v>
      </c>
      <c r="H71" s="117"/>
      <c r="I71" s="135" t="str">
        <f t="shared" si="15"/>
        <v>$0.00</v>
      </c>
      <c r="J71" s="136">
        <f t="shared" si="16"/>
        <v>4</v>
      </c>
      <c r="K71" s="137">
        <f t="shared" si="17"/>
        <v>30</v>
      </c>
      <c r="L71" s="116"/>
      <c r="M71" s="135" t="str">
        <f t="shared" si="18"/>
        <v>$0.00</v>
      </c>
      <c r="N71" s="138">
        <f t="shared" si="19"/>
        <v>31</v>
      </c>
      <c r="O71" s="138">
        <f t="shared" si="20"/>
        <v>180</v>
      </c>
      <c r="P71" s="117"/>
      <c r="Q71" s="135" t="str">
        <f t="shared" si="21"/>
        <v>$0.00</v>
      </c>
      <c r="R71" s="138">
        <f t="shared" si="22"/>
        <v>181</v>
      </c>
      <c r="S71" s="138">
        <f t="shared" si="23"/>
        <v>365</v>
      </c>
      <c r="T71" s="117"/>
      <c r="U71" s="135" t="str">
        <f t="shared" si="24"/>
        <v>$0.00</v>
      </c>
      <c r="V71" s="139">
        <f t="shared" si="25"/>
        <v>0</v>
      </c>
    </row>
    <row r="72" spans="1:35" s="80" customFormat="1" ht="18.75" customHeight="1" x14ac:dyDescent="0.2">
      <c r="A72" s="122"/>
      <c r="B72" s="114"/>
      <c r="C72" s="115"/>
      <c r="D72" s="116"/>
      <c r="E72" s="135" t="str">
        <f t="shared" si="13"/>
        <v>$0</v>
      </c>
      <c r="F72" s="115"/>
      <c r="G72" s="136">
        <f t="shared" si="14"/>
        <v>2</v>
      </c>
      <c r="H72" s="117"/>
      <c r="I72" s="135" t="str">
        <f t="shared" si="15"/>
        <v>$0.00</v>
      </c>
      <c r="J72" s="136">
        <f t="shared" si="16"/>
        <v>4</v>
      </c>
      <c r="K72" s="137">
        <f t="shared" si="17"/>
        <v>30</v>
      </c>
      <c r="L72" s="116"/>
      <c r="M72" s="135" t="str">
        <f t="shared" si="18"/>
        <v>$0.00</v>
      </c>
      <c r="N72" s="138">
        <f t="shared" si="19"/>
        <v>31</v>
      </c>
      <c r="O72" s="138">
        <f t="shared" si="20"/>
        <v>180</v>
      </c>
      <c r="P72" s="117"/>
      <c r="Q72" s="135" t="str">
        <f t="shared" si="21"/>
        <v>$0.00</v>
      </c>
      <c r="R72" s="138">
        <f t="shared" si="22"/>
        <v>181</v>
      </c>
      <c r="S72" s="138">
        <f t="shared" si="23"/>
        <v>365</v>
      </c>
      <c r="T72" s="117"/>
      <c r="U72" s="135" t="str">
        <f t="shared" si="24"/>
        <v>$0.00</v>
      </c>
      <c r="V72" s="139">
        <f t="shared" si="25"/>
        <v>0</v>
      </c>
    </row>
    <row r="73" spans="1:35" s="80" customFormat="1" ht="18.75" customHeight="1" x14ac:dyDescent="0.2">
      <c r="A73" s="122"/>
      <c r="B73" s="114"/>
      <c r="C73" s="115"/>
      <c r="D73" s="116"/>
      <c r="E73" s="135" t="str">
        <f t="shared" si="13"/>
        <v>$0</v>
      </c>
      <c r="F73" s="115"/>
      <c r="G73" s="136">
        <f t="shared" si="14"/>
        <v>2</v>
      </c>
      <c r="H73" s="117"/>
      <c r="I73" s="135" t="str">
        <f t="shared" si="15"/>
        <v>$0.00</v>
      </c>
      <c r="J73" s="136">
        <f t="shared" si="16"/>
        <v>4</v>
      </c>
      <c r="K73" s="137">
        <f t="shared" si="17"/>
        <v>30</v>
      </c>
      <c r="L73" s="116"/>
      <c r="M73" s="135" t="str">
        <f t="shared" si="18"/>
        <v>$0.00</v>
      </c>
      <c r="N73" s="138">
        <f t="shared" si="19"/>
        <v>31</v>
      </c>
      <c r="O73" s="138">
        <f t="shared" si="20"/>
        <v>180</v>
      </c>
      <c r="P73" s="117"/>
      <c r="Q73" s="135" t="str">
        <f t="shared" si="21"/>
        <v>$0.00</v>
      </c>
      <c r="R73" s="138">
        <f t="shared" si="22"/>
        <v>181</v>
      </c>
      <c r="S73" s="138">
        <f t="shared" si="23"/>
        <v>365</v>
      </c>
      <c r="T73" s="117"/>
      <c r="U73" s="135" t="str">
        <f t="shared" si="24"/>
        <v>$0.00</v>
      </c>
      <c r="V73" s="139">
        <f t="shared" si="25"/>
        <v>0</v>
      </c>
    </row>
    <row r="74" spans="1:35" s="80" customFormat="1" ht="18.75" customHeight="1" x14ac:dyDescent="0.2">
      <c r="A74" s="122"/>
      <c r="B74" s="114"/>
      <c r="C74" s="115"/>
      <c r="D74" s="116"/>
      <c r="E74" s="135" t="str">
        <f t="shared" si="13"/>
        <v>$0</v>
      </c>
      <c r="F74" s="115"/>
      <c r="G74" s="136">
        <f t="shared" si="14"/>
        <v>2</v>
      </c>
      <c r="H74" s="117"/>
      <c r="I74" s="135" t="str">
        <f t="shared" si="15"/>
        <v>$0.00</v>
      </c>
      <c r="J74" s="136">
        <f t="shared" si="16"/>
        <v>4</v>
      </c>
      <c r="K74" s="137">
        <f t="shared" si="17"/>
        <v>30</v>
      </c>
      <c r="L74" s="116"/>
      <c r="M74" s="135" t="str">
        <f t="shared" si="18"/>
        <v>$0.00</v>
      </c>
      <c r="N74" s="138">
        <f t="shared" si="19"/>
        <v>31</v>
      </c>
      <c r="O74" s="138">
        <f t="shared" si="20"/>
        <v>180</v>
      </c>
      <c r="P74" s="117"/>
      <c r="Q74" s="135" t="str">
        <f t="shared" si="21"/>
        <v>$0.00</v>
      </c>
      <c r="R74" s="138">
        <f t="shared" si="22"/>
        <v>181</v>
      </c>
      <c r="S74" s="138">
        <f t="shared" si="23"/>
        <v>365</v>
      </c>
      <c r="T74" s="117"/>
      <c r="U74" s="135" t="str">
        <f t="shared" si="24"/>
        <v>$0.00</v>
      </c>
      <c r="V74" s="139">
        <f t="shared" si="25"/>
        <v>0</v>
      </c>
    </row>
    <row r="75" spans="1:35" s="80" customFormat="1" ht="18.75" customHeight="1" x14ac:dyDescent="0.2">
      <c r="A75" s="122"/>
      <c r="B75" s="114"/>
      <c r="C75" s="115"/>
      <c r="D75" s="116"/>
      <c r="E75" s="135" t="str">
        <f t="shared" si="13"/>
        <v>$0</v>
      </c>
      <c r="F75" s="115"/>
      <c r="G75" s="136">
        <f t="shared" si="14"/>
        <v>2</v>
      </c>
      <c r="H75" s="117"/>
      <c r="I75" s="135" t="str">
        <f t="shared" si="15"/>
        <v>$0.00</v>
      </c>
      <c r="J75" s="136">
        <f t="shared" si="16"/>
        <v>4</v>
      </c>
      <c r="K75" s="137">
        <f t="shared" si="17"/>
        <v>30</v>
      </c>
      <c r="L75" s="116"/>
      <c r="M75" s="135" t="str">
        <f t="shared" si="18"/>
        <v>$0.00</v>
      </c>
      <c r="N75" s="138">
        <f t="shared" si="19"/>
        <v>31</v>
      </c>
      <c r="O75" s="138">
        <f t="shared" si="20"/>
        <v>180</v>
      </c>
      <c r="P75" s="117"/>
      <c r="Q75" s="135" t="str">
        <f t="shared" si="21"/>
        <v>$0.00</v>
      </c>
      <c r="R75" s="138">
        <f t="shared" si="22"/>
        <v>181</v>
      </c>
      <c r="S75" s="138">
        <f t="shared" si="23"/>
        <v>365</v>
      </c>
      <c r="T75" s="117"/>
      <c r="U75" s="135" t="str">
        <f t="shared" si="24"/>
        <v>$0.00</v>
      </c>
      <c r="V75" s="139">
        <f t="shared" si="25"/>
        <v>0</v>
      </c>
    </row>
    <row r="76" spans="1:35" s="80" customFormat="1" ht="18.75" customHeight="1" x14ac:dyDescent="0.2">
      <c r="A76" s="122"/>
      <c r="B76" s="114"/>
      <c r="C76" s="115"/>
      <c r="D76" s="116"/>
      <c r="E76" s="135" t="str">
        <f t="shared" si="13"/>
        <v>$0</v>
      </c>
      <c r="F76" s="115"/>
      <c r="G76" s="136">
        <f t="shared" si="14"/>
        <v>2</v>
      </c>
      <c r="H76" s="117"/>
      <c r="I76" s="135" t="str">
        <f t="shared" si="15"/>
        <v>$0.00</v>
      </c>
      <c r="J76" s="136">
        <f t="shared" si="16"/>
        <v>4</v>
      </c>
      <c r="K76" s="137">
        <f t="shared" si="17"/>
        <v>30</v>
      </c>
      <c r="L76" s="116"/>
      <c r="M76" s="135" t="str">
        <f t="shared" si="18"/>
        <v>$0.00</v>
      </c>
      <c r="N76" s="138">
        <f t="shared" si="19"/>
        <v>31</v>
      </c>
      <c r="O76" s="138">
        <f t="shared" si="20"/>
        <v>180</v>
      </c>
      <c r="P76" s="117"/>
      <c r="Q76" s="135" t="str">
        <f t="shared" si="21"/>
        <v>$0.00</v>
      </c>
      <c r="R76" s="138">
        <f t="shared" si="22"/>
        <v>181</v>
      </c>
      <c r="S76" s="138">
        <f t="shared" si="23"/>
        <v>365</v>
      </c>
      <c r="T76" s="117"/>
      <c r="U76" s="135" t="str">
        <f t="shared" si="24"/>
        <v>$0.00</v>
      </c>
      <c r="V76" s="139">
        <f t="shared" si="25"/>
        <v>0</v>
      </c>
    </row>
    <row r="77" spans="1:35" s="80" customFormat="1" ht="18.75" customHeight="1" x14ac:dyDescent="0.2">
      <c r="A77" s="122"/>
      <c r="B77" s="114"/>
      <c r="C77" s="115"/>
      <c r="D77" s="116"/>
      <c r="E77" s="135" t="str">
        <f t="shared" ref="E77:E86" si="26">IF(D77="yes", "$80", "$0")</f>
        <v>$0</v>
      </c>
      <c r="F77" s="115"/>
      <c r="G77" s="136">
        <f t="shared" si="14"/>
        <v>2</v>
      </c>
      <c r="H77" s="117"/>
      <c r="I77" s="135" t="str">
        <f t="shared" si="15"/>
        <v>$0.00</v>
      </c>
      <c r="J77" s="136">
        <f t="shared" si="16"/>
        <v>4</v>
      </c>
      <c r="K77" s="137">
        <f t="shared" si="17"/>
        <v>30</v>
      </c>
      <c r="L77" s="116"/>
      <c r="M77" s="135" t="str">
        <f t="shared" si="18"/>
        <v>$0.00</v>
      </c>
      <c r="N77" s="138">
        <f t="shared" si="19"/>
        <v>31</v>
      </c>
      <c r="O77" s="138">
        <f t="shared" si="20"/>
        <v>180</v>
      </c>
      <c r="P77" s="117"/>
      <c r="Q77" s="135" t="str">
        <f t="shared" si="21"/>
        <v>$0.00</v>
      </c>
      <c r="R77" s="138">
        <f t="shared" si="22"/>
        <v>181</v>
      </c>
      <c r="S77" s="138">
        <f t="shared" si="23"/>
        <v>365</v>
      </c>
      <c r="T77" s="117"/>
      <c r="U77" s="135" t="str">
        <f t="shared" si="24"/>
        <v>$0.00</v>
      </c>
      <c r="V77" s="139">
        <f t="shared" si="25"/>
        <v>0</v>
      </c>
    </row>
    <row r="78" spans="1:35" s="80" customFormat="1" ht="18.75" customHeight="1" x14ac:dyDescent="0.2">
      <c r="A78" s="122"/>
      <c r="B78" s="114"/>
      <c r="C78" s="115"/>
      <c r="D78" s="116"/>
      <c r="E78" s="135" t="str">
        <f t="shared" si="26"/>
        <v>$0</v>
      </c>
      <c r="F78" s="115"/>
      <c r="G78" s="136">
        <f t="shared" si="14"/>
        <v>2</v>
      </c>
      <c r="H78" s="117"/>
      <c r="I78" s="135" t="str">
        <f t="shared" si="15"/>
        <v>$0.00</v>
      </c>
      <c r="J78" s="136">
        <f t="shared" si="16"/>
        <v>4</v>
      </c>
      <c r="K78" s="137">
        <f t="shared" si="17"/>
        <v>30</v>
      </c>
      <c r="L78" s="116"/>
      <c r="M78" s="135" t="str">
        <f t="shared" si="18"/>
        <v>$0.00</v>
      </c>
      <c r="N78" s="138">
        <f t="shared" si="19"/>
        <v>31</v>
      </c>
      <c r="O78" s="138">
        <f t="shared" si="20"/>
        <v>180</v>
      </c>
      <c r="P78" s="117"/>
      <c r="Q78" s="135" t="str">
        <f t="shared" si="21"/>
        <v>$0.00</v>
      </c>
      <c r="R78" s="138">
        <f t="shared" si="22"/>
        <v>181</v>
      </c>
      <c r="S78" s="138">
        <f t="shared" si="23"/>
        <v>365</v>
      </c>
      <c r="T78" s="117"/>
      <c r="U78" s="135" t="str">
        <f t="shared" si="24"/>
        <v>$0.00</v>
      </c>
      <c r="V78" s="139">
        <f t="shared" si="25"/>
        <v>0</v>
      </c>
    </row>
    <row r="79" spans="1:35" s="80" customFormat="1" ht="18.75" customHeight="1" x14ac:dyDescent="0.2">
      <c r="A79" s="122"/>
      <c r="B79" s="114"/>
      <c r="C79" s="115"/>
      <c r="D79" s="116"/>
      <c r="E79" s="135" t="str">
        <f t="shared" si="26"/>
        <v>$0</v>
      </c>
      <c r="F79" s="115"/>
      <c r="G79" s="136">
        <f t="shared" si="14"/>
        <v>2</v>
      </c>
      <c r="H79" s="117"/>
      <c r="I79" s="135" t="str">
        <f t="shared" si="15"/>
        <v>$0.00</v>
      </c>
      <c r="J79" s="136">
        <f t="shared" si="16"/>
        <v>4</v>
      </c>
      <c r="K79" s="137">
        <f t="shared" si="17"/>
        <v>30</v>
      </c>
      <c r="L79" s="116"/>
      <c r="M79" s="135" t="str">
        <f t="shared" si="18"/>
        <v>$0.00</v>
      </c>
      <c r="N79" s="138">
        <f t="shared" si="19"/>
        <v>31</v>
      </c>
      <c r="O79" s="138">
        <f t="shared" si="20"/>
        <v>180</v>
      </c>
      <c r="P79" s="117"/>
      <c r="Q79" s="135" t="str">
        <f t="shared" si="21"/>
        <v>$0.00</v>
      </c>
      <c r="R79" s="138">
        <f t="shared" si="22"/>
        <v>181</v>
      </c>
      <c r="S79" s="138">
        <f t="shared" si="23"/>
        <v>365</v>
      </c>
      <c r="T79" s="117"/>
      <c r="U79" s="135" t="str">
        <f t="shared" si="24"/>
        <v>$0.00</v>
      </c>
      <c r="V79" s="139">
        <f t="shared" si="25"/>
        <v>0</v>
      </c>
    </row>
    <row r="80" spans="1:35" s="80" customFormat="1" ht="18.75" customHeight="1" x14ac:dyDescent="0.2">
      <c r="A80" s="122"/>
      <c r="B80" s="114"/>
      <c r="C80" s="115"/>
      <c r="D80" s="116"/>
      <c r="E80" s="135" t="str">
        <f t="shared" si="26"/>
        <v>$0</v>
      </c>
      <c r="F80" s="115"/>
      <c r="G80" s="136">
        <f t="shared" si="14"/>
        <v>2</v>
      </c>
      <c r="H80" s="117"/>
      <c r="I80" s="135" t="str">
        <f t="shared" si="15"/>
        <v>$0.00</v>
      </c>
      <c r="J80" s="136">
        <f t="shared" si="16"/>
        <v>4</v>
      </c>
      <c r="K80" s="137">
        <f t="shared" si="17"/>
        <v>30</v>
      </c>
      <c r="L80" s="116"/>
      <c r="M80" s="135" t="str">
        <f t="shared" si="18"/>
        <v>$0.00</v>
      </c>
      <c r="N80" s="138">
        <f t="shared" si="19"/>
        <v>31</v>
      </c>
      <c r="O80" s="138">
        <f t="shared" si="20"/>
        <v>180</v>
      </c>
      <c r="P80" s="117"/>
      <c r="Q80" s="135" t="str">
        <f t="shared" si="21"/>
        <v>$0.00</v>
      </c>
      <c r="R80" s="138">
        <f t="shared" si="22"/>
        <v>181</v>
      </c>
      <c r="S80" s="138">
        <f t="shared" si="23"/>
        <v>365</v>
      </c>
      <c r="T80" s="117"/>
      <c r="U80" s="135" t="str">
        <f t="shared" si="24"/>
        <v>$0.00</v>
      </c>
      <c r="V80" s="139">
        <f t="shared" si="25"/>
        <v>0</v>
      </c>
    </row>
    <row r="81" spans="1:35" s="80" customFormat="1" ht="18.75" customHeight="1" x14ac:dyDescent="0.2">
      <c r="A81" s="122"/>
      <c r="B81" s="114"/>
      <c r="C81" s="115"/>
      <c r="D81" s="116"/>
      <c r="E81" s="135" t="str">
        <f t="shared" si="26"/>
        <v>$0</v>
      </c>
      <c r="F81" s="115"/>
      <c r="G81" s="136">
        <f t="shared" si="14"/>
        <v>2</v>
      </c>
      <c r="H81" s="117"/>
      <c r="I81" s="135" t="str">
        <f t="shared" si="15"/>
        <v>$0.00</v>
      </c>
      <c r="J81" s="136">
        <f t="shared" si="16"/>
        <v>4</v>
      </c>
      <c r="K81" s="137">
        <f t="shared" si="17"/>
        <v>30</v>
      </c>
      <c r="L81" s="116"/>
      <c r="M81" s="135" t="str">
        <f t="shared" si="18"/>
        <v>$0.00</v>
      </c>
      <c r="N81" s="138">
        <f t="shared" si="19"/>
        <v>31</v>
      </c>
      <c r="O81" s="138">
        <f t="shared" si="20"/>
        <v>180</v>
      </c>
      <c r="P81" s="117"/>
      <c r="Q81" s="135" t="str">
        <f t="shared" si="21"/>
        <v>$0.00</v>
      </c>
      <c r="R81" s="138">
        <f t="shared" si="22"/>
        <v>181</v>
      </c>
      <c r="S81" s="138">
        <f t="shared" si="23"/>
        <v>365</v>
      </c>
      <c r="T81" s="117"/>
      <c r="U81" s="135" t="str">
        <f t="shared" si="24"/>
        <v>$0.00</v>
      </c>
      <c r="V81" s="139">
        <f t="shared" si="25"/>
        <v>0</v>
      </c>
      <c r="AA81" s="83"/>
      <c r="AB81" s="83"/>
      <c r="AC81" s="83"/>
      <c r="AD81" s="83"/>
      <c r="AE81" s="83"/>
      <c r="AF81" s="83"/>
      <c r="AG81" s="83"/>
      <c r="AH81" s="83"/>
      <c r="AI81" s="83"/>
    </row>
    <row r="82" spans="1:35" s="80" customFormat="1" ht="18.75" customHeight="1" x14ac:dyDescent="0.2">
      <c r="A82" s="122"/>
      <c r="B82" s="118"/>
      <c r="C82" s="119"/>
      <c r="D82" s="120"/>
      <c r="E82" s="135" t="str">
        <f t="shared" si="26"/>
        <v>$0</v>
      </c>
      <c r="F82" s="119"/>
      <c r="G82" s="136">
        <f t="shared" si="14"/>
        <v>2</v>
      </c>
      <c r="H82" s="117"/>
      <c r="I82" s="135" t="str">
        <f t="shared" si="15"/>
        <v>$0.00</v>
      </c>
      <c r="J82" s="136">
        <f t="shared" si="16"/>
        <v>4</v>
      </c>
      <c r="K82" s="137">
        <f t="shared" si="17"/>
        <v>30</v>
      </c>
      <c r="L82" s="116"/>
      <c r="M82" s="135" t="str">
        <f t="shared" si="18"/>
        <v>$0.00</v>
      </c>
      <c r="N82" s="138">
        <f t="shared" si="19"/>
        <v>31</v>
      </c>
      <c r="O82" s="138">
        <f t="shared" si="20"/>
        <v>180</v>
      </c>
      <c r="P82" s="117"/>
      <c r="Q82" s="135" t="str">
        <f t="shared" si="21"/>
        <v>$0.00</v>
      </c>
      <c r="R82" s="138">
        <f t="shared" si="22"/>
        <v>181</v>
      </c>
      <c r="S82" s="138">
        <f t="shared" si="23"/>
        <v>365</v>
      </c>
      <c r="T82" s="117"/>
      <c r="U82" s="135" t="str">
        <f t="shared" si="24"/>
        <v>$0.00</v>
      </c>
      <c r="V82" s="139">
        <f t="shared" si="25"/>
        <v>0</v>
      </c>
      <c r="AA82" s="83"/>
      <c r="AB82" s="83"/>
      <c r="AC82" s="83"/>
      <c r="AD82" s="83"/>
      <c r="AE82" s="83"/>
      <c r="AF82" s="83"/>
      <c r="AG82" s="83"/>
      <c r="AH82" s="83"/>
      <c r="AI82" s="83"/>
    </row>
    <row r="83" spans="1:35" s="80" customFormat="1" ht="18.75" customHeight="1" x14ac:dyDescent="0.2">
      <c r="A83" s="122"/>
      <c r="B83" s="118"/>
      <c r="C83" s="119"/>
      <c r="D83" s="120"/>
      <c r="E83" s="135" t="str">
        <f t="shared" si="26"/>
        <v>$0</v>
      </c>
      <c r="F83" s="119"/>
      <c r="G83" s="136">
        <f t="shared" si="14"/>
        <v>2</v>
      </c>
      <c r="H83" s="117"/>
      <c r="I83" s="135" t="str">
        <f t="shared" si="15"/>
        <v>$0.00</v>
      </c>
      <c r="J83" s="136">
        <f t="shared" si="16"/>
        <v>4</v>
      </c>
      <c r="K83" s="137">
        <f t="shared" si="17"/>
        <v>30</v>
      </c>
      <c r="L83" s="116"/>
      <c r="M83" s="135" t="str">
        <f t="shared" si="18"/>
        <v>$0.00</v>
      </c>
      <c r="N83" s="138">
        <f t="shared" si="19"/>
        <v>31</v>
      </c>
      <c r="O83" s="138">
        <f t="shared" si="20"/>
        <v>180</v>
      </c>
      <c r="P83" s="117"/>
      <c r="Q83" s="135" t="str">
        <f t="shared" si="21"/>
        <v>$0.00</v>
      </c>
      <c r="R83" s="138">
        <f t="shared" si="22"/>
        <v>181</v>
      </c>
      <c r="S83" s="138">
        <f t="shared" si="23"/>
        <v>365</v>
      </c>
      <c r="T83" s="117"/>
      <c r="U83" s="135" t="str">
        <f t="shared" si="24"/>
        <v>$0.00</v>
      </c>
      <c r="V83" s="139">
        <f t="shared" si="25"/>
        <v>0</v>
      </c>
    </row>
    <row r="84" spans="1:35" s="80" customFormat="1" ht="18.75" customHeight="1" x14ac:dyDescent="0.2">
      <c r="A84" s="122"/>
      <c r="B84" s="118"/>
      <c r="C84" s="119"/>
      <c r="D84" s="120"/>
      <c r="E84" s="135" t="str">
        <f t="shared" si="26"/>
        <v>$0</v>
      </c>
      <c r="F84" s="119"/>
      <c r="G84" s="136">
        <f t="shared" si="14"/>
        <v>2</v>
      </c>
      <c r="H84" s="117"/>
      <c r="I84" s="135" t="str">
        <f t="shared" si="15"/>
        <v>$0.00</v>
      </c>
      <c r="J84" s="136">
        <f t="shared" si="16"/>
        <v>4</v>
      </c>
      <c r="K84" s="137">
        <f t="shared" si="17"/>
        <v>30</v>
      </c>
      <c r="L84" s="116"/>
      <c r="M84" s="135" t="str">
        <f t="shared" si="18"/>
        <v>$0.00</v>
      </c>
      <c r="N84" s="138">
        <f t="shared" si="19"/>
        <v>31</v>
      </c>
      <c r="O84" s="138">
        <f t="shared" si="20"/>
        <v>180</v>
      </c>
      <c r="P84" s="117"/>
      <c r="Q84" s="135" t="str">
        <f t="shared" si="21"/>
        <v>$0.00</v>
      </c>
      <c r="R84" s="138">
        <f t="shared" si="22"/>
        <v>181</v>
      </c>
      <c r="S84" s="138">
        <f t="shared" si="23"/>
        <v>365</v>
      </c>
      <c r="T84" s="117"/>
      <c r="U84" s="135" t="str">
        <f t="shared" si="24"/>
        <v>$0.00</v>
      </c>
      <c r="V84" s="139">
        <f t="shared" si="25"/>
        <v>0</v>
      </c>
    </row>
    <row r="85" spans="1:35" s="80" customFormat="1" ht="18.75" customHeight="1" x14ac:dyDescent="0.2">
      <c r="A85" s="122"/>
      <c r="B85" s="118"/>
      <c r="C85" s="119"/>
      <c r="D85" s="120"/>
      <c r="E85" s="135" t="str">
        <f t="shared" si="26"/>
        <v>$0</v>
      </c>
      <c r="F85" s="119"/>
      <c r="G85" s="136">
        <f t="shared" si="14"/>
        <v>2</v>
      </c>
      <c r="H85" s="117"/>
      <c r="I85" s="135" t="str">
        <f t="shared" si="15"/>
        <v>$0.00</v>
      </c>
      <c r="J85" s="136">
        <f t="shared" si="16"/>
        <v>4</v>
      </c>
      <c r="K85" s="137">
        <f t="shared" si="17"/>
        <v>30</v>
      </c>
      <c r="L85" s="116"/>
      <c r="M85" s="135" t="str">
        <f t="shared" si="18"/>
        <v>$0.00</v>
      </c>
      <c r="N85" s="138">
        <f t="shared" si="19"/>
        <v>31</v>
      </c>
      <c r="O85" s="138">
        <f t="shared" si="20"/>
        <v>180</v>
      </c>
      <c r="P85" s="117"/>
      <c r="Q85" s="135" t="str">
        <f t="shared" si="21"/>
        <v>$0.00</v>
      </c>
      <c r="R85" s="138">
        <f t="shared" si="22"/>
        <v>181</v>
      </c>
      <c r="S85" s="138">
        <f t="shared" si="23"/>
        <v>365</v>
      </c>
      <c r="T85" s="117"/>
      <c r="U85" s="135" t="str">
        <f t="shared" si="24"/>
        <v>$0.00</v>
      </c>
      <c r="V85" s="139">
        <f t="shared" si="25"/>
        <v>0</v>
      </c>
    </row>
    <row r="86" spans="1:35" s="80" customFormat="1" ht="18.75" customHeight="1" x14ac:dyDescent="0.2">
      <c r="A86" s="123"/>
      <c r="B86" s="121"/>
      <c r="C86" s="115"/>
      <c r="D86" s="116"/>
      <c r="E86" s="135" t="str">
        <f t="shared" si="26"/>
        <v>$0</v>
      </c>
      <c r="F86" s="121"/>
      <c r="G86" s="136">
        <f t="shared" si="14"/>
        <v>2</v>
      </c>
      <c r="H86" s="117"/>
      <c r="I86" s="135" t="str">
        <f t="shared" si="15"/>
        <v>$0.00</v>
      </c>
      <c r="J86" s="136">
        <f t="shared" si="16"/>
        <v>4</v>
      </c>
      <c r="K86" s="137">
        <f t="shared" si="17"/>
        <v>30</v>
      </c>
      <c r="L86" s="116"/>
      <c r="M86" s="135" t="str">
        <f t="shared" si="18"/>
        <v>$0.00</v>
      </c>
      <c r="N86" s="138">
        <f t="shared" si="19"/>
        <v>31</v>
      </c>
      <c r="O86" s="138">
        <f t="shared" si="20"/>
        <v>180</v>
      </c>
      <c r="P86" s="117"/>
      <c r="Q86" s="135" t="str">
        <f t="shared" si="21"/>
        <v>$0.00</v>
      </c>
      <c r="R86" s="138">
        <f t="shared" si="22"/>
        <v>181</v>
      </c>
      <c r="S86" s="138">
        <f t="shared" si="23"/>
        <v>365</v>
      </c>
      <c r="T86" s="117"/>
      <c r="U86" s="135" t="str">
        <f t="shared" si="24"/>
        <v>$0.00</v>
      </c>
      <c r="V86" s="139">
        <f t="shared" si="25"/>
        <v>0</v>
      </c>
    </row>
    <row r="87" spans="1:35" s="80" customFormat="1" ht="37.5" customHeight="1" thickBot="1" x14ac:dyDescent="0.25">
      <c r="A87" s="186" t="s">
        <v>2</v>
      </c>
      <c r="B87" s="187"/>
      <c r="C87" s="187"/>
      <c r="D87" s="187"/>
      <c r="E87" s="187"/>
      <c r="F87" s="187"/>
      <c r="G87" s="187"/>
      <c r="H87" s="187"/>
      <c r="I87" s="187"/>
      <c r="J87" s="187"/>
      <c r="K87" s="187"/>
      <c r="L87" s="187"/>
      <c r="M87" s="187"/>
      <c r="N87" s="187"/>
      <c r="O87" s="187"/>
      <c r="P87" s="187"/>
      <c r="Q87" s="187"/>
      <c r="R87" s="187"/>
      <c r="S87" s="188"/>
      <c r="T87" s="188"/>
      <c r="U87" s="189"/>
      <c r="V87" s="140">
        <f>SUM(V37:V86)</f>
        <v>0</v>
      </c>
    </row>
    <row r="88" spans="1:35" s="80" customFormat="1" ht="22.5" customHeight="1" x14ac:dyDescent="0.2">
      <c r="A88" s="62" t="s">
        <v>226</v>
      </c>
      <c r="B88" s="63" t="s">
        <v>227</v>
      </c>
      <c r="C88" s="64" t="s">
        <v>240</v>
      </c>
      <c r="D88" s="64" t="s">
        <v>241</v>
      </c>
      <c r="E88" s="64" t="s">
        <v>242</v>
      </c>
      <c r="F88" s="64" t="s">
        <v>243</v>
      </c>
      <c r="G88" s="64" t="s">
        <v>244</v>
      </c>
      <c r="H88" s="64" t="s">
        <v>245</v>
      </c>
      <c r="I88" s="63" t="s">
        <v>246</v>
      </c>
      <c r="J88" s="63" t="s">
        <v>247</v>
      </c>
      <c r="K88" s="70" t="s">
        <v>248</v>
      </c>
      <c r="L88" s="70" t="s">
        <v>249</v>
      </c>
      <c r="M88" s="63" t="s">
        <v>250</v>
      </c>
      <c r="N88" s="63" t="s">
        <v>251</v>
      </c>
      <c r="O88" s="63" t="s">
        <v>252</v>
      </c>
      <c r="P88" s="71" t="s">
        <v>253</v>
      </c>
      <c r="Q88" s="72" t="s">
        <v>254</v>
      </c>
      <c r="R88" s="83"/>
      <c r="S88" s="165"/>
      <c r="T88" s="165"/>
      <c r="U88" s="165"/>
      <c r="V88" s="180"/>
    </row>
    <row r="89" spans="1:35" s="74" customFormat="1" ht="18.75" customHeight="1" x14ac:dyDescent="0.2">
      <c r="A89" s="125"/>
      <c r="B89" s="141"/>
      <c r="C89" s="128"/>
      <c r="D89" s="128"/>
      <c r="E89" s="128"/>
      <c r="F89" s="128"/>
      <c r="G89" s="128"/>
      <c r="H89" s="128"/>
      <c r="I89" s="128"/>
      <c r="J89" s="128"/>
      <c r="K89" s="128"/>
      <c r="L89" s="128"/>
      <c r="M89" s="128"/>
      <c r="N89" s="128"/>
      <c r="O89" s="128"/>
      <c r="P89" s="128"/>
      <c r="Q89" s="108">
        <f>SUM(C89:P89)</f>
        <v>0</v>
      </c>
      <c r="R89" s="73"/>
      <c r="S89" s="73"/>
      <c r="T89" s="88"/>
      <c r="U89" s="178"/>
      <c r="V89" s="179"/>
      <c r="AA89" s="80"/>
      <c r="AB89" s="80"/>
      <c r="AC89" s="80"/>
      <c r="AD89" s="80"/>
      <c r="AE89" s="80"/>
      <c r="AF89" s="80"/>
      <c r="AG89" s="80"/>
      <c r="AH89" s="80"/>
      <c r="AI89" s="80"/>
    </row>
    <row r="90" spans="1:35" s="81" customFormat="1" ht="18.75" customHeight="1" x14ac:dyDescent="0.2">
      <c r="A90" s="126"/>
      <c r="B90" s="121"/>
      <c r="C90" s="129"/>
      <c r="D90" s="129"/>
      <c r="E90" s="129"/>
      <c r="F90" s="129"/>
      <c r="G90" s="129"/>
      <c r="H90" s="129"/>
      <c r="I90" s="129"/>
      <c r="J90" s="129"/>
      <c r="K90" s="129"/>
      <c r="L90" s="129"/>
      <c r="M90" s="129"/>
      <c r="N90" s="129"/>
      <c r="O90" s="129"/>
      <c r="P90" s="129"/>
      <c r="Q90" s="109">
        <f t="shared" ref="Q90:Q106" si="27">SUM(C90:P90)</f>
        <v>0</v>
      </c>
      <c r="R90" s="84"/>
      <c r="S90" s="84"/>
      <c r="T90" s="89"/>
      <c r="U90" s="163"/>
      <c r="V90" s="164"/>
      <c r="AA90" s="80"/>
      <c r="AB90" s="80"/>
      <c r="AC90" s="80"/>
      <c r="AD90" s="80"/>
      <c r="AE90" s="80"/>
      <c r="AF90" s="80"/>
      <c r="AG90" s="80"/>
      <c r="AH90" s="80"/>
      <c r="AI90" s="80"/>
    </row>
    <row r="91" spans="1:35" s="81" customFormat="1" ht="18.75" customHeight="1" x14ac:dyDescent="0.2">
      <c r="A91" s="126"/>
      <c r="B91" s="121"/>
      <c r="C91" s="129"/>
      <c r="D91" s="129"/>
      <c r="E91" s="129"/>
      <c r="F91" s="129"/>
      <c r="G91" s="129"/>
      <c r="H91" s="129"/>
      <c r="I91" s="129"/>
      <c r="J91" s="129"/>
      <c r="K91" s="129"/>
      <c r="L91" s="129"/>
      <c r="M91" s="129"/>
      <c r="N91" s="129"/>
      <c r="O91" s="129"/>
      <c r="P91" s="129"/>
      <c r="Q91" s="109">
        <f t="shared" si="27"/>
        <v>0</v>
      </c>
      <c r="R91" s="84"/>
      <c r="S91" s="84"/>
      <c r="T91" s="89"/>
      <c r="U91" s="163"/>
      <c r="V91" s="164"/>
      <c r="AA91" s="80"/>
      <c r="AB91" s="80"/>
      <c r="AC91" s="80"/>
      <c r="AD91" s="80"/>
      <c r="AE91" s="80"/>
      <c r="AF91" s="80"/>
      <c r="AG91" s="80"/>
      <c r="AH91" s="80"/>
      <c r="AI91" s="80"/>
    </row>
    <row r="92" spans="1:35" s="81" customFormat="1" ht="18.75" customHeight="1" x14ac:dyDescent="0.2">
      <c r="A92" s="126"/>
      <c r="B92" s="121"/>
      <c r="C92" s="129"/>
      <c r="D92" s="129"/>
      <c r="E92" s="129"/>
      <c r="F92" s="129"/>
      <c r="G92" s="129"/>
      <c r="H92" s="129"/>
      <c r="I92" s="129"/>
      <c r="J92" s="129"/>
      <c r="K92" s="129"/>
      <c r="L92" s="129"/>
      <c r="M92" s="129"/>
      <c r="N92" s="129"/>
      <c r="O92" s="129"/>
      <c r="P92" s="129"/>
      <c r="Q92" s="109">
        <f t="shared" si="27"/>
        <v>0</v>
      </c>
      <c r="R92" s="84"/>
      <c r="S92" s="84"/>
      <c r="T92" s="89"/>
      <c r="U92" s="163"/>
      <c r="V92" s="164"/>
      <c r="AA92" s="80"/>
      <c r="AB92" s="80"/>
      <c r="AC92" s="80"/>
      <c r="AD92" s="80"/>
      <c r="AE92" s="80"/>
      <c r="AF92" s="80"/>
      <c r="AG92" s="80"/>
      <c r="AH92" s="80"/>
      <c r="AI92" s="80"/>
    </row>
    <row r="93" spans="1:35" s="81" customFormat="1" ht="18.75" customHeight="1" x14ac:dyDescent="0.2">
      <c r="A93" s="126"/>
      <c r="B93" s="121"/>
      <c r="C93" s="129"/>
      <c r="D93" s="129"/>
      <c r="E93" s="129"/>
      <c r="F93" s="129"/>
      <c r="G93" s="129"/>
      <c r="H93" s="129"/>
      <c r="I93" s="129"/>
      <c r="J93" s="129"/>
      <c r="K93" s="129"/>
      <c r="L93" s="129"/>
      <c r="M93" s="129"/>
      <c r="N93" s="129"/>
      <c r="O93" s="129"/>
      <c r="P93" s="129"/>
      <c r="Q93" s="109">
        <f t="shared" si="27"/>
        <v>0</v>
      </c>
      <c r="R93" s="84"/>
      <c r="S93" s="84"/>
      <c r="T93" s="89"/>
      <c r="U93" s="163"/>
      <c r="V93" s="164"/>
      <c r="AA93" s="80"/>
      <c r="AB93" s="80"/>
      <c r="AC93" s="80"/>
      <c r="AD93" s="80"/>
      <c r="AE93" s="80"/>
      <c r="AF93" s="80"/>
      <c r="AG93" s="80"/>
      <c r="AH93" s="80"/>
      <c r="AI93" s="80"/>
    </row>
    <row r="94" spans="1:35" s="81" customFormat="1" ht="18.75" customHeight="1" x14ac:dyDescent="0.2">
      <c r="A94" s="126"/>
      <c r="B94" s="121"/>
      <c r="C94" s="129"/>
      <c r="D94" s="129"/>
      <c r="E94" s="129"/>
      <c r="F94" s="129"/>
      <c r="G94" s="129"/>
      <c r="H94" s="129"/>
      <c r="I94" s="129"/>
      <c r="J94" s="129"/>
      <c r="K94" s="129"/>
      <c r="L94" s="129"/>
      <c r="M94" s="129"/>
      <c r="N94" s="129"/>
      <c r="O94" s="129"/>
      <c r="P94" s="129"/>
      <c r="Q94" s="109">
        <f t="shared" si="27"/>
        <v>0</v>
      </c>
      <c r="R94" s="84"/>
      <c r="S94" s="84"/>
      <c r="T94" s="84"/>
      <c r="U94" s="84"/>
      <c r="V94" s="85"/>
      <c r="AA94" s="80"/>
      <c r="AB94" s="80"/>
      <c r="AC94" s="80"/>
      <c r="AD94" s="80"/>
      <c r="AE94" s="80"/>
      <c r="AF94" s="80"/>
      <c r="AG94" s="80"/>
      <c r="AH94" s="80"/>
      <c r="AI94" s="80"/>
    </row>
    <row r="95" spans="1:35" s="81" customFormat="1" ht="18.75" customHeight="1" x14ac:dyDescent="0.2">
      <c r="A95" s="126"/>
      <c r="B95" s="121"/>
      <c r="C95" s="129"/>
      <c r="D95" s="129"/>
      <c r="E95" s="129"/>
      <c r="F95" s="129"/>
      <c r="G95" s="129"/>
      <c r="H95" s="129"/>
      <c r="I95" s="129"/>
      <c r="J95" s="129"/>
      <c r="K95" s="129"/>
      <c r="L95" s="129"/>
      <c r="M95" s="129"/>
      <c r="N95" s="129"/>
      <c r="O95" s="129"/>
      <c r="P95" s="129"/>
      <c r="Q95" s="109">
        <f t="shared" si="27"/>
        <v>0</v>
      </c>
      <c r="R95" s="84"/>
      <c r="S95" s="84"/>
      <c r="T95" s="84"/>
      <c r="U95" s="84"/>
      <c r="V95" s="85"/>
      <c r="AA95" s="80"/>
      <c r="AB95" s="80"/>
      <c r="AC95" s="80"/>
      <c r="AD95" s="80"/>
      <c r="AE95" s="80"/>
      <c r="AF95" s="80"/>
      <c r="AG95" s="80"/>
      <c r="AH95" s="80"/>
      <c r="AI95" s="80"/>
    </row>
    <row r="96" spans="1:35" s="81" customFormat="1" ht="18.75" customHeight="1" x14ac:dyDescent="0.2">
      <c r="A96" s="126"/>
      <c r="B96" s="121"/>
      <c r="C96" s="129"/>
      <c r="D96" s="129"/>
      <c r="E96" s="129"/>
      <c r="F96" s="129"/>
      <c r="G96" s="129"/>
      <c r="H96" s="129"/>
      <c r="I96" s="129"/>
      <c r="J96" s="129"/>
      <c r="K96" s="129"/>
      <c r="L96" s="129"/>
      <c r="M96" s="129"/>
      <c r="N96" s="129"/>
      <c r="O96" s="129"/>
      <c r="P96" s="129"/>
      <c r="Q96" s="109">
        <f t="shared" si="27"/>
        <v>0</v>
      </c>
      <c r="R96" s="84"/>
      <c r="S96" s="84"/>
      <c r="T96" s="84"/>
      <c r="U96" s="84"/>
      <c r="V96" s="85"/>
      <c r="AA96" s="80"/>
      <c r="AB96" s="80"/>
      <c r="AC96" s="80"/>
      <c r="AD96" s="80"/>
      <c r="AE96" s="80"/>
      <c r="AF96" s="80"/>
      <c r="AG96" s="80"/>
      <c r="AH96" s="80"/>
      <c r="AI96" s="80"/>
    </row>
    <row r="97" spans="1:35" s="81" customFormat="1" ht="18.75" customHeight="1" x14ac:dyDescent="0.2">
      <c r="A97" s="126"/>
      <c r="B97" s="121"/>
      <c r="C97" s="129"/>
      <c r="D97" s="129"/>
      <c r="E97" s="129"/>
      <c r="F97" s="129"/>
      <c r="G97" s="129"/>
      <c r="H97" s="129"/>
      <c r="I97" s="129"/>
      <c r="J97" s="129"/>
      <c r="K97" s="129"/>
      <c r="L97" s="129"/>
      <c r="M97" s="129"/>
      <c r="N97" s="129"/>
      <c r="O97" s="129"/>
      <c r="P97" s="129"/>
      <c r="Q97" s="109">
        <f t="shared" si="27"/>
        <v>0</v>
      </c>
      <c r="R97" s="84"/>
      <c r="S97" s="84"/>
      <c r="T97" s="84"/>
      <c r="U97" s="84"/>
      <c r="V97" s="85"/>
      <c r="AA97" s="80"/>
      <c r="AB97" s="80"/>
      <c r="AC97" s="80"/>
      <c r="AD97" s="80"/>
      <c r="AE97" s="80"/>
      <c r="AF97" s="80"/>
      <c r="AG97" s="80"/>
      <c r="AH97" s="80"/>
      <c r="AI97" s="80"/>
    </row>
    <row r="98" spans="1:35" s="81" customFormat="1" ht="18.75" customHeight="1" x14ac:dyDescent="0.2">
      <c r="A98" s="126"/>
      <c r="B98" s="121"/>
      <c r="C98" s="129"/>
      <c r="D98" s="129"/>
      <c r="E98" s="129"/>
      <c r="F98" s="129"/>
      <c r="G98" s="129"/>
      <c r="H98" s="129"/>
      <c r="I98" s="129"/>
      <c r="J98" s="129"/>
      <c r="K98" s="129"/>
      <c r="L98" s="129"/>
      <c r="M98" s="129"/>
      <c r="N98" s="129"/>
      <c r="O98" s="129"/>
      <c r="P98" s="129"/>
      <c r="Q98" s="109">
        <f t="shared" si="27"/>
        <v>0</v>
      </c>
      <c r="R98" s="84"/>
      <c r="S98" s="84"/>
      <c r="T98" s="84"/>
      <c r="U98" s="84"/>
      <c r="V98" s="85"/>
      <c r="AA98" s="80"/>
      <c r="AB98" s="80"/>
      <c r="AC98" s="80"/>
      <c r="AD98" s="80"/>
      <c r="AE98" s="80"/>
      <c r="AF98" s="80"/>
      <c r="AG98" s="80"/>
      <c r="AH98" s="80"/>
      <c r="AI98" s="80"/>
    </row>
    <row r="99" spans="1:35" s="81" customFormat="1" ht="18.75" customHeight="1" x14ac:dyDescent="0.2">
      <c r="A99" s="126"/>
      <c r="B99" s="121"/>
      <c r="C99" s="129"/>
      <c r="D99" s="129"/>
      <c r="E99" s="129"/>
      <c r="F99" s="129"/>
      <c r="G99" s="129"/>
      <c r="H99" s="129"/>
      <c r="I99" s="129"/>
      <c r="J99" s="129"/>
      <c r="K99" s="129"/>
      <c r="L99" s="129"/>
      <c r="M99" s="129"/>
      <c r="N99" s="129"/>
      <c r="O99" s="129"/>
      <c r="P99" s="129"/>
      <c r="Q99" s="109">
        <f t="shared" si="27"/>
        <v>0</v>
      </c>
      <c r="R99" s="84"/>
      <c r="S99" s="84"/>
      <c r="T99" s="84"/>
      <c r="U99" s="84"/>
      <c r="V99" s="85"/>
      <c r="AA99" s="80"/>
      <c r="AB99" s="80"/>
      <c r="AC99" s="80"/>
      <c r="AD99" s="80"/>
      <c r="AE99" s="80"/>
      <c r="AF99" s="80"/>
      <c r="AG99" s="80"/>
      <c r="AH99" s="80"/>
      <c r="AI99" s="80"/>
    </row>
    <row r="100" spans="1:35" s="81" customFormat="1" ht="18.75" customHeight="1" x14ac:dyDescent="0.2">
      <c r="A100" s="126"/>
      <c r="B100" s="121"/>
      <c r="C100" s="129"/>
      <c r="D100" s="129"/>
      <c r="E100" s="129"/>
      <c r="F100" s="129"/>
      <c r="G100" s="129"/>
      <c r="H100" s="129"/>
      <c r="I100" s="129"/>
      <c r="J100" s="129"/>
      <c r="K100" s="129"/>
      <c r="L100" s="129"/>
      <c r="M100" s="129"/>
      <c r="N100" s="129"/>
      <c r="O100" s="129"/>
      <c r="P100" s="129"/>
      <c r="Q100" s="109">
        <f t="shared" si="27"/>
        <v>0</v>
      </c>
      <c r="R100" s="84"/>
      <c r="S100" s="84"/>
      <c r="T100" s="84"/>
      <c r="U100" s="84"/>
      <c r="V100" s="85"/>
      <c r="AA100" s="80"/>
      <c r="AB100" s="80"/>
      <c r="AC100" s="80"/>
      <c r="AD100" s="80"/>
      <c r="AE100" s="80"/>
      <c r="AF100" s="80"/>
      <c r="AG100" s="80"/>
      <c r="AH100" s="80"/>
      <c r="AI100" s="80"/>
    </row>
    <row r="101" spans="1:35" s="81" customFormat="1" ht="18.75" customHeight="1" x14ac:dyDescent="0.2">
      <c r="A101" s="126"/>
      <c r="B101" s="121"/>
      <c r="C101" s="129"/>
      <c r="D101" s="129"/>
      <c r="E101" s="129"/>
      <c r="F101" s="129"/>
      <c r="G101" s="129"/>
      <c r="H101" s="129"/>
      <c r="I101" s="129"/>
      <c r="J101" s="129"/>
      <c r="K101" s="129"/>
      <c r="L101" s="129"/>
      <c r="M101" s="129"/>
      <c r="N101" s="129"/>
      <c r="O101" s="129"/>
      <c r="P101" s="129"/>
      <c r="Q101" s="109">
        <f t="shared" si="27"/>
        <v>0</v>
      </c>
      <c r="R101" s="84"/>
      <c r="S101" s="84"/>
      <c r="T101" s="84"/>
      <c r="U101" s="84"/>
      <c r="V101" s="85"/>
      <c r="AA101" s="80"/>
      <c r="AB101" s="80"/>
      <c r="AC101" s="80"/>
      <c r="AD101" s="80"/>
      <c r="AE101" s="80"/>
      <c r="AF101" s="80"/>
      <c r="AG101" s="80"/>
      <c r="AH101" s="80"/>
      <c r="AI101" s="80"/>
    </row>
    <row r="102" spans="1:35" s="81" customFormat="1" ht="18.75" customHeight="1" x14ac:dyDescent="0.2">
      <c r="A102" s="126"/>
      <c r="B102" s="121"/>
      <c r="C102" s="129"/>
      <c r="D102" s="129"/>
      <c r="E102" s="129"/>
      <c r="F102" s="129"/>
      <c r="G102" s="129"/>
      <c r="H102" s="129"/>
      <c r="I102" s="129"/>
      <c r="J102" s="129"/>
      <c r="K102" s="129"/>
      <c r="L102" s="129"/>
      <c r="M102" s="129"/>
      <c r="N102" s="129"/>
      <c r="O102" s="129"/>
      <c r="P102" s="129"/>
      <c r="Q102" s="109">
        <f t="shared" si="27"/>
        <v>0</v>
      </c>
      <c r="R102" s="84"/>
      <c r="S102" s="84"/>
      <c r="T102" s="84"/>
      <c r="U102" s="84"/>
      <c r="V102" s="85"/>
      <c r="AA102" s="80"/>
      <c r="AB102" s="80"/>
      <c r="AC102" s="80"/>
      <c r="AD102" s="80"/>
      <c r="AE102" s="80"/>
      <c r="AF102" s="80"/>
      <c r="AG102" s="80"/>
      <c r="AH102" s="80"/>
      <c r="AI102" s="80"/>
    </row>
    <row r="103" spans="1:35" s="81" customFormat="1" ht="18.75" customHeight="1" x14ac:dyDescent="0.2">
      <c r="A103" s="126"/>
      <c r="B103" s="121"/>
      <c r="C103" s="129"/>
      <c r="D103" s="129"/>
      <c r="E103" s="129"/>
      <c r="F103" s="129"/>
      <c r="G103" s="129"/>
      <c r="H103" s="129"/>
      <c r="I103" s="129"/>
      <c r="J103" s="129"/>
      <c r="K103" s="129"/>
      <c r="L103" s="129"/>
      <c r="M103" s="129"/>
      <c r="N103" s="129"/>
      <c r="O103" s="129"/>
      <c r="P103" s="129"/>
      <c r="Q103" s="109">
        <f t="shared" si="27"/>
        <v>0</v>
      </c>
      <c r="R103" s="84"/>
      <c r="S103" s="84"/>
      <c r="T103" s="84"/>
      <c r="U103" s="84"/>
      <c r="V103" s="85"/>
      <c r="AA103" s="80"/>
      <c r="AB103" s="80"/>
      <c r="AC103" s="80"/>
      <c r="AD103" s="80"/>
      <c r="AE103" s="80"/>
      <c r="AF103" s="80"/>
      <c r="AG103" s="80"/>
      <c r="AH103" s="80"/>
      <c r="AI103" s="80"/>
    </row>
    <row r="104" spans="1:35" s="81" customFormat="1" ht="18.75" customHeight="1" x14ac:dyDescent="0.2">
      <c r="A104" s="126"/>
      <c r="B104" s="121"/>
      <c r="C104" s="129"/>
      <c r="D104" s="129"/>
      <c r="E104" s="129"/>
      <c r="F104" s="129"/>
      <c r="G104" s="129"/>
      <c r="H104" s="129"/>
      <c r="I104" s="129"/>
      <c r="J104" s="129"/>
      <c r="K104" s="129"/>
      <c r="L104" s="129"/>
      <c r="M104" s="129"/>
      <c r="N104" s="129"/>
      <c r="O104" s="129"/>
      <c r="P104" s="129"/>
      <c r="Q104" s="109">
        <f t="shared" si="27"/>
        <v>0</v>
      </c>
      <c r="R104" s="84"/>
      <c r="S104" s="84"/>
      <c r="T104" s="84"/>
      <c r="U104" s="84"/>
      <c r="V104" s="85"/>
      <c r="AA104" s="80"/>
      <c r="AB104" s="80"/>
      <c r="AC104" s="80"/>
      <c r="AD104" s="80"/>
      <c r="AE104" s="80"/>
      <c r="AF104" s="80"/>
      <c r="AG104" s="80"/>
      <c r="AH104" s="80"/>
      <c r="AI104" s="80"/>
    </row>
    <row r="105" spans="1:35" s="81" customFormat="1" ht="18.75" customHeight="1" x14ac:dyDescent="0.2">
      <c r="A105" s="126"/>
      <c r="B105" s="121"/>
      <c r="C105" s="129"/>
      <c r="D105" s="129"/>
      <c r="E105" s="129"/>
      <c r="F105" s="129"/>
      <c r="G105" s="129"/>
      <c r="H105" s="129"/>
      <c r="I105" s="129"/>
      <c r="J105" s="129"/>
      <c r="K105" s="129"/>
      <c r="L105" s="129"/>
      <c r="M105" s="129"/>
      <c r="N105" s="129"/>
      <c r="O105" s="129"/>
      <c r="P105" s="129"/>
      <c r="Q105" s="109">
        <f t="shared" si="27"/>
        <v>0</v>
      </c>
      <c r="R105" s="84"/>
      <c r="S105" s="84"/>
      <c r="T105" s="84"/>
      <c r="U105" s="84"/>
      <c r="V105" s="85"/>
      <c r="AA105" s="80"/>
      <c r="AB105" s="80"/>
      <c r="AC105" s="80"/>
      <c r="AD105" s="80"/>
      <c r="AE105" s="80"/>
      <c r="AF105" s="80"/>
      <c r="AG105" s="80"/>
      <c r="AH105" s="80"/>
      <c r="AI105" s="80"/>
    </row>
    <row r="106" spans="1:35" s="82" customFormat="1" ht="18.75" customHeight="1" thickBot="1" x14ac:dyDescent="0.25">
      <c r="A106" s="124"/>
      <c r="B106" s="127"/>
      <c r="C106" s="130"/>
      <c r="D106" s="130"/>
      <c r="E106" s="130"/>
      <c r="F106" s="130"/>
      <c r="G106" s="131"/>
      <c r="H106" s="132"/>
      <c r="I106" s="130"/>
      <c r="J106" s="130"/>
      <c r="K106" s="130"/>
      <c r="L106" s="130"/>
      <c r="M106" s="130"/>
      <c r="N106" s="130"/>
      <c r="O106" s="130"/>
      <c r="P106" s="130"/>
      <c r="Q106" s="110">
        <f t="shared" si="27"/>
        <v>0</v>
      </c>
      <c r="R106" s="86"/>
      <c r="S106" s="86"/>
      <c r="T106" s="86"/>
      <c r="U106" s="86"/>
      <c r="V106" s="87"/>
      <c r="AA106" s="80"/>
      <c r="AB106" s="80"/>
      <c r="AC106" s="80"/>
      <c r="AD106" s="80"/>
      <c r="AE106" s="80"/>
      <c r="AF106" s="80"/>
      <c r="AG106" s="80"/>
      <c r="AH106" s="80"/>
      <c r="AI106" s="80"/>
    </row>
    <row r="107" spans="1:35" s="69" customFormat="1" ht="16.5" thickBot="1" x14ac:dyDescent="0.3">
      <c r="A107" s="77"/>
      <c r="B107" s="75"/>
      <c r="C107" s="75"/>
      <c r="D107" s="75"/>
      <c r="E107" s="75"/>
      <c r="F107" s="75"/>
      <c r="G107" s="75"/>
      <c r="H107" s="75"/>
      <c r="I107" s="75"/>
      <c r="J107" s="75"/>
      <c r="K107" s="75"/>
      <c r="L107" s="75"/>
      <c r="M107" s="75"/>
      <c r="N107" s="75"/>
      <c r="O107" s="75"/>
      <c r="P107" s="75"/>
      <c r="Q107" s="75"/>
      <c r="R107" s="75"/>
      <c r="S107" s="75"/>
      <c r="T107" s="75"/>
      <c r="U107" s="75"/>
      <c r="V107" s="76"/>
      <c r="W107" s="78"/>
      <c r="AA107" s="68"/>
      <c r="AB107" s="68"/>
      <c r="AC107" s="68"/>
      <c r="AD107" s="68"/>
      <c r="AE107" s="68"/>
      <c r="AF107" s="68"/>
      <c r="AG107" s="68"/>
      <c r="AH107" s="68"/>
      <c r="AI107" s="68"/>
    </row>
    <row r="108" spans="1:35" ht="40.5" customHeight="1" thickBot="1" x14ac:dyDescent="0.3">
      <c r="A108" s="190" t="s">
        <v>183</v>
      </c>
      <c r="B108" s="191"/>
      <c r="C108" s="191"/>
      <c r="D108" s="191"/>
      <c r="E108" s="191"/>
      <c r="F108" s="191"/>
      <c r="G108" s="191"/>
      <c r="H108" s="191"/>
      <c r="I108" s="191"/>
      <c r="J108" s="191"/>
      <c r="K108" s="191"/>
      <c r="L108" s="191"/>
      <c r="M108" s="191"/>
      <c r="N108" s="191"/>
      <c r="O108" s="191"/>
      <c r="P108" s="191"/>
      <c r="Q108" s="192"/>
      <c r="R108" s="91"/>
      <c r="S108" s="91"/>
      <c r="T108" s="91"/>
      <c r="U108" s="91"/>
      <c r="V108" s="93"/>
    </row>
    <row r="109" spans="1:35" ht="13.5" customHeight="1" x14ac:dyDescent="0.25">
      <c r="A109" s="232" t="s">
        <v>30</v>
      </c>
      <c r="B109" s="233"/>
      <c r="C109" s="233"/>
      <c r="D109" s="233"/>
      <c r="E109" s="233"/>
      <c r="F109" s="233"/>
      <c r="G109" s="233"/>
      <c r="H109" s="234"/>
      <c r="I109" s="248" t="s">
        <v>31</v>
      </c>
      <c r="J109" s="249"/>
      <c r="K109" s="249"/>
      <c r="L109" s="249"/>
      <c r="M109" s="250"/>
      <c r="N109" s="5"/>
      <c r="O109" s="91"/>
      <c r="P109" s="91"/>
      <c r="Q109" s="91"/>
      <c r="R109" s="91"/>
      <c r="S109" s="91"/>
      <c r="T109" s="91"/>
      <c r="U109" s="91"/>
      <c r="V109" s="93"/>
    </row>
    <row r="110" spans="1:35" ht="13.5" customHeight="1" x14ac:dyDescent="0.25">
      <c r="A110" s="235"/>
      <c r="B110" s="236"/>
      <c r="C110" s="236"/>
      <c r="D110" s="236"/>
      <c r="E110" s="236"/>
      <c r="F110" s="236"/>
      <c r="G110" s="236"/>
      <c r="H110" s="237"/>
      <c r="I110" s="222"/>
      <c r="J110" s="223"/>
      <c r="K110" s="223"/>
      <c r="L110" s="223"/>
      <c r="M110" s="224"/>
      <c r="N110" s="5"/>
      <c r="O110" s="91"/>
      <c r="P110" s="91"/>
      <c r="Q110" s="91"/>
      <c r="R110" s="91"/>
      <c r="S110" s="91"/>
      <c r="T110" s="91"/>
      <c r="U110" s="91"/>
      <c r="V110" s="93"/>
    </row>
    <row r="111" spans="1:35" ht="13.5" customHeight="1" thickBot="1" x14ac:dyDescent="0.3">
      <c r="A111" s="6" t="s">
        <v>32</v>
      </c>
      <c r="B111" s="259"/>
      <c r="C111" s="260"/>
      <c r="D111" s="260"/>
      <c r="E111" s="261"/>
      <c r="F111" s="262" t="s">
        <v>33</v>
      </c>
      <c r="G111" s="263"/>
      <c r="H111" s="263"/>
      <c r="I111" s="264"/>
      <c r="J111" s="260"/>
      <c r="K111" s="260"/>
      <c r="L111" s="260"/>
      <c r="M111" s="265"/>
      <c r="N111" s="5"/>
      <c r="O111" s="91"/>
      <c r="P111" s="91"/>
      <c r="Q111" s="91"/>
      <c r="R111" s="91"/>
      <c r="S111" s="91"/>
      <c r="T111" s="91"/>
      <c r="U111" s="91"/>
      <c r="V111" s="93"/>
    </row>
    <row r="112" spans="1:35" ht="13.5" customHeight="1" x14ac:dyDescent="0.25">
      <c r="A112" s="274" t="s">
        <v>13</v>
      </c>
      <c r="B112" s="275"/>
      <c r="C112" s="275"/>
      <c r="D112" s="275"/>
      <c r="E112" s="275"/>
      <c r="F112" s="275"/>
      <c r="G112" s="275"/>
      <c r="H112" s="275"/>
      <c r="I112" s="275"/>
      <c r="J112" s="275"/>
      <c r="K112" s="275"/>
      <c r="L112" s="275"/>
      <c r="M112" s="276"/>
      <c r="N112" s="5"/>
      <c r="O112" s="91"/>
      <c r="P112" s="91"/>
      <c r="Q112" s="91"/>
      <c r="R112" s="91"/>
      <c r="S112" s="91"/>
      <c r="T112" s="91"/>
      <c r="U112" s="91"/>
      <c r="V112" s="93"/>
    </row>
    <row r="113" spans="1:22" ht="13.5" customHeight="1" x14ac:dyDescent="0.25">
      <c r="A113" s="271" t="s">
        <v>34</v>
      </c>
      <c r="B113" s="272"/>
      <c r="C113" s="272"/>
      <c r="D113" s="272"/>
      <c r="E113" s="272"/>
      <c r="F113" s="272"/>
      <c r="G113" s="272"/>
      <c r="H113" s="273"/>
      <c r="I113" s="266" t="s">
        <v>11</v>
      </c>
      <c r="J113" s="267"/>
      <c r="K113" s="268" t="s">
        <v>12</v>
      </c>
      <c r="L113" s="269"/>
      <c r="M113" s="270"/>
      <c r="N113" s="5"/>
      <c r="O113" s="91"/>
      <c r="P113" s="91"/>
      <c r="Q113" s="91"/>
      <c r="R113" s="91"/>
      <c r="S113" s="91"/>
      <c r="T113" s="91"/>
      <c r="U113" s="91"/>
      <c r="V113" s="93"/>
    </row>
    <row r="114" spans="1:22" ht="13.5" customHeight="1" thickBot="1" x14ac:dyDescent="0.3">
      <c r="A114" s="256"/>
      <c r="B114" s="257"/>
      <c r="C114" s="257"/>
      <c r="D114" s="257"/>
      <c r="E114" s="257"/>
      <c r="F114" s="257"/>
      <c r="G114" s="257"/>
      <c r="H114" s="258"/>
      <c r="I114" s="253"/>
      <c r="J114" s="254"/>
      <c r="K114" s="253"/>
      <c r="L114" s="254"/>
      <c r="M114" s="255"/>
      <c r="N114" s="94"/>
      <c r="O114" s="95"/>
      <c r="P114" s="95"/>
      <c r="Q114" s="95"/>
      <c r="R114" s="95"/>
      <c r="S114" s="95"/>
      <c r="T114" s="95"/>
      <c r="U114" s="95"/>
      <c r="V114" s="96"/>
    </row>
    <row r="116" spans="1:22" x14ac:dyDescent="0.25">
      <c r="A116" s="7"/>
    </row>
    <row r="117" spans="1:22" x14ac:dyDescent="0.25">
      <c r="A117" s="7"/>
    </row>
    <row r="118" spans="1:22" x14ac:dyDescent="0.25">
      <c r="A118" s="7"/>
    </row>
  </sheetData>
  <sheetProtection algorithmName="SHA-512" hashValue="K6iuO5tmDMCFT38lPW0PAOeHxIY9xUF3cTO3B1dwJ7I9SDFySaRERlj3sKpnCgZJSeluyfxA+7Z+l36TV1nEbA==" saltValue="MR6CVW0cuVaJpy0ElibIMQ==" spinCount="100000" sheet="1" selectLockedCells="1"/>
  <mergeCells count="81">
    <mergeCell ref="B6:C6"/>
    <mergeCell ref="G7:H8"/>
    <mergeCell ref="D2:E2"/>
    <mergeCell ref="B2:C2"/>
    <mergeCell ref="F2:G2"/>
    <mergeCell ref="D5:J5"/>
    <mergeCell ref="D4:E4"/>
    <mergeCell ref="A13:B13"/>
    <mergeCell ref="D7:F7"/>
    <mergeCell ref="A8:C8"/>
    <mergeCell ref="D8:F8"/>
    <mergeCell ref="A7:C7"/>
    <mergeCell ref="I114:J114"/>
    <mergeCell ref="K114:M114"/>
    <mergeCell ref="A114:H114"/>
    <mergeCell ref="B111:E111"/>
    <mergeCell ref="F111:H111"/>
    <mergeCell ref="I111:M111"/>
    <mergeCell ref="I113:J113"/>
    <mergeCell ref="K113:M113"/>
    <mergeCell ref="A113:H113"/>
    <mergeCell ref="A112:M112"/>
    <mergeCell ref="I110:M110"/>
    <mergeCell ref="I7:M8"/>
    <mergeCell ref="A12:B12"/>
    <mergeCell ref="C12:F12"/>
    <mergeCell ref="A109:H109"/>
    <mergeCell ref="A110:H110"/>
    <mergeCell ref="G9:M9"/>
    <mergeCell ref="E11:F11"/>
    <mergeCell ref="G11:M11"/>
    <mergeCell ref="L14:L15"/>
    <mergeCell ref="A14:A15"/>
    <mergeCell ref="E14:H14"/>
    <mergeCell ref="I109:M109"/>
    <mergeCell ref="D10:E10"/>
    <mergeCell ref="D9:F9"/>
    <mergeCell ref="C13:F13"/>
    <mergeCell ref="A108:Q108"/>
    <mergeCell ref="A1:M1"/>
    <mergeCell ref="K5:M5"/>
    <mergeCell ref="I14:K14"/>
    <mergeCell ref="M14:M15"/>
    <mergeCell ref="B14:D14"/>
    <mergeCell ref="F10:M10"/>
    <mergeCell ref="B9:C9"/>
    <mergeCell ref="A3:C3"/>
    <mergeCell ref="D3:E3"/>
    <mergeCell ref="B5:C5"/>
    <mergeCell ref="A4:C4"/>
    <mergeCell ref="I3:M3"/>
    <mergeCell ref="G3:H3"/>
    <mergeCell ref="G4:H4"/>
    <mergeCell ref="G12:I12"/>
    <mergeCell ref="U93:V93"/>
    <mergeCell ref="S88:T88"/>
    <mergeCell ref="O8:V8"/>
    <mergeCell ref="O9:V9"/>
    <mergeCell ref="O10:V10"/>
    <mergeCell ref="O11:V11"/>
    <mergeCell ref="O12:V13"/>
    <mergeCell ref="U89:V89"/>
    <mergeCell ref="U90:V90"/>
    <mergeCell ref="U88:V88"/>
    <mergeCell ref="U91:V91"/>
    <mergeCell ref="U92:V92"/>
    <mergeCell ref="Q30:R30"/>
    <mergeCell ref="O25:P25"/>
    <mergeCell ref="Q25:R25"/>
    <mergeCell ref="A87:U87"/>
    <mergeCell ref="Q26:R26"/>
    <mergeCell ref="Q27:R27"/>
    <mergeCell ref="Q28:R28"/>
    <mergeCell ref="Q29:R29"/>
    <mergeCell ref="H2:M2"/>
    <mergeCell ref="J12:M12"/>
    <mergeCell ref="G13:I13"/>
    <mergeCell ref="J13:M13"/>
    <mergeCell ref="D6:J6"/>
    <mergeCell ref="I4:M4"/>
    <mergeCell ref="K6:M6"/>
  </mergeCells>
  <dataValidations count="2">
    <dataValidation operator="lessThanOrEqual" allowBlank="1" showInputMessage="1" showErrorMessage="1" errorTitle="Date Error" error="Enter Date only. Future date is not accepted in this column" sqref="WVS37:WVS86 JG37:JG86 TC37:TC86 ACY37:ACY86 AMU37:AMU86 AWQ37:AWQ86 BGM37:BGM86 BQI37:BQI86 CAE37:CAE86 CKA37:CKA86 CTW37:CTW86 DDS37:DDS86 DNO37:DNO86 DXK37:DXK86 EHG37:EHG86 ERC37:ERC86 FAY37:FAY86 FKU37:FKU86 FUQ37:FUQ86 GEM37:GEM86 GOI37:GOI86 GYE37:GYE86 HIA37:HIA86 HRW37:HRW86 IBS37:IBS86 ILO37:ILO86 IVK37:IVK86 JFG37:JFG86 JPC37:JPC86 JYY37:JYY86 KIU37:KIU86 KSQ37:KSQ86 LCM37:LCM86 LMI37:LMI86 LWE37:LWE86 MGA37:MGA86 MPW37:MPW86 MZS37:MZS86 NJO37:NJO86 NTK37:NTK86 ODG37:ODG86 ONC37:ONC86 OWY37:OWY86 PGU37:PGU86 PQQ37:PQQ86 QAM37:QAM86 QKI37:QKI86 QUE37:QUE86 REA37:REA86 RNW37:RNW86 RXS37:RXS86 SHO37:SHO86 SRK37:SRK86 TBG37:TBG86 TLC37:TLC86 TUY37:TUY86 UEU37:UEU86 UOQ37:UOQ86 UYM37:UYM86 VII37:VII86 VSE37:VSE86 WCA37:WCA86 WLW37:WLW86 K37:K86" xr:uid="{4C14966C-0E0D-4353-ACA3-97020AE4DBE0}"/>
    <dataValidation operator="lessThanOrEqual" allowBlank="1" showInputMessage="1" showErrorMessage="1" errorTitle="Date Error" error="Enter Date only. Future date is not accepted in this column." sqref="D37:D86 IZ37:IZ86 SV37:SV86 ACR37:ACR86 AMN37:AMN86 AWJ37:AWJ86 BGF37:BGF86 BQB37:BQB86 BZX37:BZX86 CJT37:CJT86 CTP37:CTP86 DDL37:DDL86 DNH37:DNH86 DXD37:DXD86 EGZ37:EGZ86 EQV37:EQV86 FAR37:FAR86 FKN37:FKN86 FUJ37:FUJ86 GEF37:GEF86 GOB37:GOB86 GXX37:GXX86 HHT37:HHT86 HRP37:HRP86 IBL37:IBL86 ILH37:ILH86 IVD37:IVD86 JEZ37:JEZ86 JOV37:JOV86 JYR37:JYR86 KIN37:KIN86 KSJ37:KSJ86 LCF37:LCF86 LMB37:LMB86 LVX37:LVX86 MFT37:MFT86 MPP37:MPP86 MZL37:MZL86 NJH37:NJH86 NTD37:NTD86 OCZ37:OCZ86 OMV37:OMV86 OWR37:OWR86 PGN37:PGN86 PQJ37:PQJ86 QAF37:QAF86 QKB37:QKB86 QTX37:QTX86 RDT37:RDT86 RNP37:RNP86 RXL37:RXL86 SHH37:SHH86 SRD37:SRD86 TAZ37:TAZ86 TKV37:TKV86 TUR37:TUR86 UEN37:UEN86 UOJ37:UOJ86 UYF37:UYF86 VIB37:VIB86 VRX37:VRX86 WBT37:WBT86 WLP37:WLP86 WVL37:WVL86" xr:uid="{33B03A26-F0CB-4B34-BF45-B44A38E9E559}"/>
  </dataValidations>
  <pageMargins left="0.25" right="0.25" top="0.25" bottom="0.25" header="0.25" footer="0.25"/>
  <pageSetup scale="52" fitToHeight="0" orientation="landscape"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76200</xdr:colOff>
                    <xdr:row>8</xdr:row>
                    <xdr:rowOff>190500</xdr:rowOff>
                  </from>
                  <to>
                    <xdr:col>1</xdr:col>
                    <xdr:colOff>323850</xdr:colOff>
                    <xdr:row>10</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76200</xdr:colOff>
                    <xdr:row>9</xdr:row>
                    <xdr:rowOff>0</xdr:rowOff>
                  </from>
                  <to>
                    <xdr:col>2</xdr:col>
                    <xdr:colOff>323850</xdr:colOff>
                    <xdr:row>10</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6</xdr:col>
                    <xdr:colOff>600075</xdr:colOff>
                    <xdr:row>6</xdr:row>
                    <xdr:rowOff>171450</xdr:rowOff>
                  </from>
                  <to>
                    <xdr:col>7</xdr:col>
                    <xdr:colOff>190500</xdr:colOff>
                    <xdr:row>7</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76200</xdr:colOff>
                    <xdr:row>10</xdr:row>
                    <xdr:rowOff>0</xdr:rowOff>
                  </from>
                  <to>
                    <xdr:col>1</xdr:col>
                    <xdr:colOff>323850</xdr:colOff>
                    <xdr:row>11</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76200</xdr:colOff>
                    <xdr:row>10</xdr:row>
                    <xdr:rowOff>0</xdr:rowOff>
                  </from>
                  <to>
                    <xdr:col>3</xdr:col>
                    <xdr:colOff>323850</xdr:colOff>
                    <xdr:row>11</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9</xdr:col>
                    <xdr:colOff>581025</xdr:colOff>
                    <xdr:row>6</xdr:row>
                    <xdr:rowOff>180975</xdr:rowOff>
                  </from>
                  <to>
                    <xdr:col>10</xdr:col>
                    <xdr:colOff>133350</xdr:colOff>
                    <xdr:row>7</xdr:row>
                    <xdr:rowOff>180975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8</xdr:col>
                    <xdr:colOff>209550</xdr:colOff>
                    <xdr:row>1</xdr:row>
                    <xdr:rowOff>0</xdr:rowOff>
                  </from>
                  <to>
                    <xdr:col>8</xdr:col>
                    <xdr:colOff>457200</xdr:colOff>
                    <xdr:row>2</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11</xdr:col>
                    <xdr:colOff>638175</xdr:colOff>
                    <xdr:row>1</xdr:row>
                    <xdr:rowOff>0</xdr:rowOff>
                  </from>
                  <to>
                    <xdr:col>12</xdr:col>
                    <xdr:colOff>123825</xdr:colOff>
                    <xdr:row>2</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10</xdr:col>
                    <xdr:colOff>114300</xdr:colOff>
                    <xdr:row>0</xdr:row>
                    <xdr:rowOff>409575</xdr:rowOff>
                  </from>
                  <to>
                    <xdr:col>10</xdr:col>
                    <xdr:colOff>361950</xdr:colOff>
                    <xdr:row>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21414-DCCD-4E70-8E8D-CF431FE102E6}">
  <dimension ref="A1:Y67"/>
  <sheetViews>
    <sheetView workbookViewId="0">
      <selection activeCell="C6" sqref="C6"/>
    </sheetView>
  </sheetViews>
  <sheetFormatPr defaultRowHeight="15" x14ac:dyDescent="0.25"/>
  <cols>
    <col min="1" max="2" width="10.85546875" style="8" customWidth="1"/>
    <col min="3" max="3" width="6.85546875" style="8" customWidth="1"/>
    <col min="4" max="4" width="2.85546875" style="8" customWidth="1"/>
    <col min="5" max="5" width="8" style="8" customWidth="1"/>
    <col min="6" max="6" width="2.85546875" style="8" customWidth="1"/>
    <col min="7" max="7" width="6.85546875" style="8" customWidth="1"/>
    <col min="8" max="8" width="8" style="8" customWidth="1"/>
    <col min="9" max="9" width="2.85546875" style="8" customWidth="1"/>
    <col min="10" max="10" width="4" style="8" customWidth="1"/>
    <col min="11" max="11" width="2.85546875" style="8" customWidth="1"/>
    <col min="12" max="12" width="8" style="8" customWidth="1"/>
    <col min="13" max="13" width="1" style="8" customWidth="1"/>
    <col min="14" max="14" width="1.85546875" style="8" customWidth="1"/>
    <col min="15" max="15" width="6.85546875" style="8" customWidth="1"/>
    <col min="16" max="17" width="4" style="8" customWidth="1"/>
    <col min="18" max="19" width="6.85546875" style="8" customWidth="1"/>
    <col min="20" max="20" width="4" style="8" customWidth="1"/>
    <col min="21" max="21" width="2.85546875" style="8" customWidth="1"/>
    <col min="22" max="22" width="6.85546875" style="8" customWidth="1"/>
    <col min="23" max="24" width="10.85546875" style="8" customWidth="1"/>
    <col min="25" max="25" width="6.85546875" style="8" customWidth="1"/>
    <col min="26" max="16384" width="9.140625" style="8"/>
  </cols>
  <sheetData>
    <row r="1" spans="1:25" ht="0.95" customHeight="1" x14ac:dyDescent="0.25"/>
    <row r="2" spans="1:25" ht="14.1" customHeight="1" x14ac:dyDescent="0.25">
      <c r="A2" s="10" t="s">
        <v>204</v>
      </c>
    </row>
    <row r="3" spans="1:25" ht="14.1" customHeight="1" x14ac:dyDescent="0.25">
      <c r="A3" s="11" t="s">
        <v>205</v>
      </c>
    </row>
    <row r="4" spans="1:25" ht="14.1" customHeight="1" x14ac:dyDescent="0.25">
      <c r="A4" s="8" t="s">
        <v>224</v>
      </c>
    </row>
    <row r="5" spans="1:25" ht="14.1" customHeight="1" x14ac:dyDescent="0.25">
      <c r="A5" s="10" t="s">
        <v>184</v>
      </c>
    </row>
    <row r="6" spans="1:25" ht="14.1" customHeight="1" x14ac:dyDescent="0.25">
      <c r="A6" s="11" t="s">
        <v>206</v>
      </c>
    </row>
    <row r="7" spans="1:25" ht="14.1" customHeight="1" x14ac:dyDescent="0.25">
      <c r="A7" s="11" t="s">
        <v>207</v>
      </c>
    </row>
    <row r="8" spans="1:25" ht="14.1" customHeight="1" x14ac:dyDescent="0.25">
      <c r="A8" s="10" t="s">
        <v>185</v>
      </c>
    </row>
    <row r="9" spans="1:25" ht="14.1" customHeight="1" x14ac:dyDescent="0.25">
      <c r="A9" s="11" t="s">
        <v>208</v>
      </c>
    </row>
    <row r="10" spans="1:25" ht="14.1" customHeight="1" x14ac:dyDescent="0.25">
      <c r="A10" s="11" t="s">
        <v>209</v>
      </c>
    </row>
    <row r="11" spans="1:25" ht="14.1" customHeight="1" x14ac:dyDescent="0.25">
      <c r="A11" s="11" t="s">
        <v>186</v>
      </c>
    </row>
    <row r="12" spans="1:25" ht="14.1" customHeight="1" x14ac:dyDescent="0.25">
      <c r="A12" s="11" t="s">
        <v>210</v>
      </c>
    </row>
    <row r="13" spans="1:25" ht="14.1" customHeight="1" x14ac:dyDescent="0.25">
      <c r="A13" s="8" t="s">
        <v>187</v>
      </c>
    </row>
    <row r="14" spans="1:25" ht="14.1" customHeight="1" x14ac:dyDescent="0.25">
      <c r="A14" s="11" t="s">
        <v>211</v>
      </c>
    </row>
    <row r="15" spans="1:25" ht="14.1" customHeight="1" x14ac:dyDescent="0.25">
      <c r="A15" s="11" t="s">
        <v>188</v>
      </c>
    </row>
    <row r="16" spans="1:25" ht="18" customHeight="1" x14ac:dyDescent="0.25">
      <c r="A16" s="56" t="s">
        <v>56</v>
      </c>
      <c r="B16" s="304" t="s">
        <v>57</v>
      </c>
      <c r="C16" s="305"/>
      <c r="D16" s="305"/>
      <c r="E16" s="305"/>
      <c r="F16" s="305"/>
      <c r="G16" s="306"/>
      <c r="H16" s="304" t="s">
        <v>212</v>
      </c>
      <c r="I16" s="305"/>
      <c r="J16" s="305"/>
      <c r="K16" s="305"/>
      <c r="L16" s="305"/>
      <c r="M16" s="305"/>
      <c r="N16" s="305"/>
      <c r="O16" s="305"/>
      <c r="P16" s="305"/>
      <c r="Q16" s="305"/>
      <c r="R16" s="305"/>
      <c r="S16" s="305"/>
      <c r="T16" s="305"/>
      <c r="U16" s="305"/>
      <c r="V16" s="305"/>
      <c r="W16" s="305"/>
      <c r="X16" s="305"/>
      <c r="Y16" s="306"/>
    </row>
    <row r="17" spans="1:25" ht="23.1" customHeight="1" x14ac:dyDescent="0.25">
      <c r="A17" s="9"/>
      <c r="B17" s="295" t="s">
        <v>58</v>
      </c>
      <c r="C17" s="296"/>
      <c r="D17" s="296"/>
      <c r="E17" s="296"/>
      <c r="F17" s="296"/>
      <c r="G17" s="297"/>
      <c r="H17" s="298" t="s">
        <v>59</v>
      </c>
      <c r="I17" s="299"/>
      <c r="J17" s="299"/>
      <c r="K17" s="299"/>
      <c r="L17" s="299"/>
      <c r="M17" s="299"/>
      <c r="N17" s="299"/>
      <c r="O17" s="299"/>
      <c r="P17" s="299"/>
      <c r="Q17" s="299"/>
      <c r="R17" s="299"/>
      <c r="S17" s="299"/>
      <c r="T17" s="299"/>
      <c r="U17" s="299"/>
      <c r="V17" s="299"/>
      <c r="W17" s="299"/>
      <c r="X17" s="299"/>
      <c r="Y17" s="300"/>
    </row>
    <row r="18" spans="1:25" ht="18" customHeight="1" x14ac:dyDescent="0.25">
      <c r="A18" s="57" t="s">
        <v>60</v>
      </c>
      <c r="B18" s="295" t="s">
        <v>61</v>
      </c>
      <c r="C18" s="296"/>
      <c r="D18" s="296"/>
      <c r="E18" s="296"/>
      <c r="F18" s="296"/>
      <c r="G18" s="297"/>
      <c r="H18" s="298" t="s">
        <v>62</v>
      </c>
      <c r="I18" s="299"/>
      <c r="J18" s="299"/>
      <c r="K18" s="299"/>
      <c r="L18" s="299"/>
      <c r="M18" s="299"/>
      <c r="N18" s="299"/>
      <c r="O18" s="299"/>
      <c r="P18" s="299"/>
      <c r="Q18" s="299"/>
      <c r="R18" s="299"/>
      <c r="S18" s="299"/>
      <c r="T18" s="299"/>
      <c r="U18" s="299"/>
      <c r="V18" s="299"/>
      <c r="W18" s="299"/>
      <c r="X18" s="299"/>
      <c r="Y18" s="300"/>
    </row>
    <row r="19" spans="1:25" ht="18" customHeight="1" x14ac:dyDescent="0.25">
      <c r="A19" s="57" t="s">
        <v>63</v>
      </c>
      <c r="B19" s="295" t="s">
        <v>64</v>
      </c>
      <c r="C19" s="296"/>
      <c r="D19" s="296"/>
      <c r="E19" s="296"/>
      <c r="F19" s="296"/>
      <c r="G19" s="297"/>
      <c r="H19" s="298" t="s">
        <v>65</v>
      </c>
      <c r="I19" s="299"/>
      <c r="J19" s="299"/>
      <c r="K19" s="299"/>
      <c r="L19" s="299"/>
      <c r="M19" s="299"/>
      <c r="N19" s="299"/>
      <c r="O19" s="299"/>
      <c r="P19" s="299"/>
      <c r="Q19" s="299"/>
      <c r="R19" s="299"/>
      <c r="S19" s="299"/>
      <c r="T19" s="299"/>
      <c r="U19" s="299"/>
      <c r="V19" s="299"/>
      <c r="W19" s="299"/>
      <c r="X19" s="299"/>
      <c r="Y19" s="300"/>
    </row>
    <row r="20" spans="1:25" ht="18" customHeight="1" x14ac:dyDescent="0.25">
      <c r="A20" s="57" t="s">
        <v>66</v>
      </c>
      <c r="B20" s="295" t="s">
        <v>67</v>
      </c>
      <c r="C20" s="296"/>
      <c r="D20" s="296"/>
      <c r="E20" s="296"/>
      <c r="F20" s="296"/>
      <c r="G20" s="297"/>
      <c r="H20" s="298" t="s">
        <v>68</v>
      </c>
      <c r="I20" s="299"/>
      <c r="J20" s="299"/>
      <c r="K20" s="299"/>
      <c r="L20" s="299"/>
      <c r="M20" s="299"/>
      <c r="N20" s="299"/>
      <c r="O20" s="299"/>
      <c r="P20" s="299"/>
      <c r="Q20" s="299"/>
      <c r="R20" s="299"/>
      <c r="S20" s="299"/>
      <c r="T20" s="299"/>
      <c r="U20" s="299"/>
      <c r="V20" s="299"/>
      <c r="W20" s="299"/>
      <c r="X20" s="299"/>
      <c r="Y20" s="300"/>
    </row>
    <row r="21" spans="1:25" ht="24.95" customHeight="1" x14ac:dyDescent="0.25">
      <c r="A21" s="57" t="s">
        <v>69</v>
      </c>
      <c r="B21" s="295" t="s">
        <v>70</v>
      </c>
      <c r="C21" s="296"/>
      <c r="D21" s="296"/>
      <c r="E21" s="296"/>
      <c r="F21" s="296"/>
      <c r="G21" s="297"/>
      <c r="H21" s="301" t="s">
        <v>71</v>
      </c>
      <c r="I21" s="302"/>
      <c r="J21" s="302"/>
      <c r="K21" s="302"/>
      <c r="L21" s="302"/>
      <c r="M21" s="302"/>
      <c r="N21" s="302"/>
      <c r="O21" s="302"/>
      <c r="P21" s="302"/>
      <c r="Q21" s="302"/>
      <c r="R21" s="302"/>
      <c r="S21" s="302"/>
      <c r="T21" s="302"/>
      <c r="U21" s="302"/>
      <c r="V21" s="302"/>
      <c r="W21" s="302"/>
      <c r="X21" s="302"/>
      <c r="Y21" s="303"/>
    </row>
    <row r="22" spans="1:25" ht="26.1" customHeight="1" x14ac:dyDescent="0.25">
      <c r="A22" s="57" t="s">
        <v>72</v>
      </c>
      <c r="B22" s="301" t="s">
        <v>189</v>
      </c>
      <c r="C22" s="302"/>
      <c r="D22" s="302"/>
      <c r="E22" s="302"/>
      <c r="F22" s="302"/>
      <c r="G22" s="303"/>
      <c r="H22" s="298" t="s">
        <v>190</v>
      </c>
      <c r="I22" s="299"/>
      <c r="J22" s="299"/>
      <c r="K22" s="299"/>
      <c r="L22" s="299"/>
      <c r="M22" s="299"/>
      <c r="N22" s="299"/>
      <c r="O22" s="299"/>
      <c r="P22" s="299"/>
      <c r="Q22" s="299"/>
      <c r="R22" s="299"/>
      <c r="S22" s="299"/>
      <c r="T22" s="299"/>
      <c r="U22" s="299"/>
      <c r="V22" s="299"/>
      <c r="W22" s="299"/>
      <c r="X22" s="299"/>
      <c r="Y22" s="300"/>
    </row>
    <row r="23" spans="1:25" ht="18" customHeight="1" x14ac:dyDescent="0.25">
      <c r="A23" s="57" t="s">
        <v>73</v>
      </c>
      <c r="B23" s="295" t="s">
        <v>74</v>
      </c>
      <c r="C23" s="296"/>
      <c r="D23" s="296"/>
      <c r="E23" s="296"/>
      <c r="F23" s="296"/>
      <c r="G23" s="297"/>
      <c r="H23" s="298" t="s">
        <v>75</v>
      </c>
      <c r="I23" s="299"/>
      <c r="J23" s="299"/>
      <c r="K23" s="299"/>
      <c r="L23" s="299"/>
      <c r="M23" s="299"/>
      <c r="N23" s="299"/>
      <c r="O23" s="299"/>
      <c r="P23" s="299"/>
      <c r="Q23" s="299"/>
      <c r="R23" s="299"/>
      <c r="S23" s="299"/>
      <c r="T23" s="299"/>
      <c r="U23" s="299"/>
      <c r="V23" s="299"/>
      <c r="W23" s="299"/>
      <c r="X23" s="299"/>
      <c r="Y23" s="300"/>
    </row>
    <row r="24" spans="1:25" ht="18" customHeight="1" x14ac:dyDescent="0.25">
      <c r="A24" s="57" t="s">
        <v>76</v>
      </c>
      <c r="B24" s="295" t="s">
        <v>77</v>
      </c>
      <c r="C24" s="296"/>
      <c r="D24" s="296"/>
      <c r="E24" s="296"/>
      <c r="F24" s="296"/>
      <c r="G24" s="297"/>
      <c r="H24" s="298" t="s">
        <v>78</v>
      </c>
      <c r="I24" s="299"/>
      <c r="J24" s="299"/>
      <c r="K24" s="299"/>
      <c r="L24" s="299"/>
      <c r="M24" s="299"/>
      <c r="N24" s="299"/>
      <c r="O24" s="299"/>
      <c r="P24" s="299"/>
      <c r="Q24" s="299"/>
      <c r="R24" s="299"/>
      <c r="S24" s="299"/>
      <c r="T24" s="299"/>
      <c r="U24" s="299"/>
      <c r="V24" s="299"/>
      <c r="W24" s="299"/>
      <c r="X24" s="299"/>
      <c r="Y24" s="300"/>
    </row>
    <row r="25" spans="1:25" ht="18" customHeight="1" x14ac:dyDescent="0.25">
      <c r="A25" s="57" t="s">
        <v>79</v>
      </c>
      <c r="B25" s="295" t="s">
        <v>80</v>
      </c>
      <c r="C25" s="296"/>
      <c r="D25" s="296"/>
      <c r="E25" s="296"/>
      <c r="F25" s="296"/>
      <c r="G25" s="297"/>
      <c r="H25" s="298" t="s">
        <v>81</v>
      </c>
      <c r="I25" s="299"/>
      <c r="J25" s="299"/>
      <c r="K25" s="299"/>
      <c r="L25" s="299"/>
      <c r="M25" s="299"/>
      <c r="N25" s="299"/>
      <c r="O25" s="299"/>
      <c r="P25" s="299"/>
      <c r="Q25" s="299"/>
      <c r="R25" s="299"/>
      <c r="S25" s="299"/>
      <c r="T25" s="299"/>
      <c r="U25" s="299"/>
      <c r="V25" s="299"/>
      <c r="W25" s="299"/>
      <c r="X25" s="299"/>
      <c r="Y25" s="300"/>
    </row>
    <row r="26" spans="1:25" ht="18" customHeight="1" x14ac:dyDescent="0.25">
      <c r="A26" s="57" t="s">
        <v>82</v>
      </c>
      <c r="B26" s="295" t="s">
        <v>83</v>
      </c>
      <c r="C26" s="296"/>
      <c r="D26" s="296"/>
      <c r="E26" s="296"/>
      <c r="F26" s="296"/>
      <c r="G26" s="297"/>
      <c r="H26" s="298" t="s">
        <v>213</v>
      </c>
      <c r="I26" s="299"/>
      <c r="J26" s="299"/>
      <c r="K26" s="299"/>
      <c r="L26" s="299"/>
      <c r="M26" s="299"/>
      <c r="N26" s="299"/>
      <c r="O26" s="299"/>
      <c r="P26" s="299"/>
      <c r="Q26" s="299"/>
      <c r="R26" s="299"/>
      <c r="S26" s="299"/>
      <c r="T26" s="299"/>
      <c r="U26" s="299"/>
      <c r="V26" s="299"/>
      <c r="W26" s="299"/>
      <c r="X26" s="299"/>
      <c r="Y26" s="300"/>
    </row>
    <row r="27" spans="1:25" ht="24.95" customHeight="1" x14ac:dyDescent="0.25">
      <c r="A27" s="57" t="s">
        <v>84</v>
      </c>
      <c r="B27" s="295" t="s">
        <v>85</v>
      </c>
      <c r="C27" s="296"/>
      <c r="D27" s="296"/>
      <c r="E27" s="296"/>
      <c r="F27" s="296"/>
      <c r="G27" s="297"/>
      <c r="H27" s="301" t="s">
        <v>86</v>
      </c>
      <c r="I27" s="302"/>
      <c r="J27" s="302"/>
      <c r="K27" s="302"/>
      <c r="L27" s="302"/>
      <c r="M27" s="302"/>
      <c r="N27" s="302"/>
      <c r="O27" s="302"/>
      <c r="P27" s="302"/>
      <c r="Q27" s="302"/>
      <c r="R27" s="302"/>
      <c r="S27" s="302"/>
      <c r="T27" s="302"/>
      <c r="U27" s="302"/>
      <c r="V27" s="302"/>
      <c r="W27" s="302"/>
      <c r="X27" s="302"/>
      <c r="Y27" s="303"/>
    </row>
    <row r="28" spans="1:25" ht="24.95" customHeight="1" x14ac:dyDescent="0.25">
      <c r="A28" s="57" t="s">
        <v>87</v>
      </c>
      <c r="B28" s="295" t="s">
        <v>88</v>
      </c>
      <c r="C28" s="296"/>
      <c r="D28" s="296"/>
      <c r="E28" s="296"/>
      <c r="F28" s="296"/>
      <c r="G28" s="297"/>
      <c r="H28" s="298" t="s">
        <v>89</v>
      </c>
      <c r="I28" s="299"/>
      <c r="J28" s="299"/>
      <c r="K28" s="299"/>
      <c r="L28" s="299"/>
      <c r="M28" s="299"/>
      <c r="N28" s="299"/>
      <c r="O28" s="299"/>
      <c r="P28" s="299"/>
      <c r="Q28" s="299"/>
      <c r="R28" s="299"/>
      <c r="S28" s="299"/>
      <c r="T28" s="299"/>
      <c r="U28" s="299"/>
      <c r="V28" s="299"/>
      <c r="W28" s="299"/>
      <c r="X28" s="299"/>
      <c r="Y28" s="300"/>
    </row>
    <row r="29" spans="1:25" ht="24.95" customHeight="1" x14ac:dyDescent="0.25">
      <c r="A29" s="57" t="s">
        <v>90</v>
      </c>
      <c r="B29" s="295" t="s">
        <v>91</v>
      </c>
      <c r="C29" s="296"/>
      <c r="D29" s="296"/>
      <c r="E29" s="296"/>
      <c r="F29" s="296"/>
      <c r="G29" s="297"/>
      <c r="H29" s="298" t="s">
        <v>214</v>
      </c>
      <c r="I29" s="299"/>
      <c r="J29" s="299"/>
      <c r="K29" s="299"/>
      <c r="L29" s="299"/>
      <c r="M29" s="299"/>
      <c r="N29" s="299"/>
      <c r="O29" s="299"/>
      <c r="P29" s="299"/>
      <c r="Q29" s="299"/>
      <c r="R29" s="299"/>
      <c r="S29" s="299"/>
      <c r="T29" s="299"/>
      <c r="U29" s="299"/>
      <c r="V29" s="299"/>
      <c r="W29" s="299"/>
      <c r="X29" s="299"/>
      <c r="Y29" s="300"/>
    </row>
    <row r="30" spans="1:25" ht="24.95" customHeight="1" x14ac:dyDescent="0.25">
      <c r="A30" s="57" t="s">
        <v>92</v>
      </c>
      <c r="B30" s="301" t="s">
        <v>191</v>
      </c>
      <c r="C30" s="302"/>
      <c r="D30" s="302"/>
      <c r="E30" s="302"/>
      <c r="F30" s="302"/>
      <c r="G30" s="303"/>
      <c r="H30" s="298" t="s">
        <v>192</v>
      </c>
      <c r="I30" s="299"/>
      <c r="J30" s="299"/>
      <c r="K30" s="299"/>
      <c r="L30" s="299"/>
      <c r="M30" s="299"/>
      <c r="N30" s="299"/>
      <c r="O30" s="299"/>
      <c r="P30" s="299"/>
      <c r="Q30" s="299"/>
      <c r="R30" s="299"/>
      <c r="S30" s="299"/>
      <c r="T30" s="299"/>
      <c r="U30" s="299"/>
      <c r="V30" s="299"/>
      <c r="W30" s="299"/>
      <c r="X30" s="299"/>
      <c r="Y30" s="300"/>
    </row>
    <row r="31" spans="1:25" ht="44.1" customHeight="1" x14ac:dyDescent="0.25">
      <c r="A31" s="57" t="s">
        <v>93</v>
      </c>
      <c r="B31" s="295" t="s">
        <v>94</v>
      </c>
      <c r="C31" s="296"/>
      <c r="D31" s="296"/>
      <c r="E31" s="296"/>
      <c r="F31" s="296"/>
      <c r="G31" s="297"/>
      <c r="H31" s="301" t="s">
        <v>95</v>
      </c>
      <c r="I31" s="302"/>
      <c r="J31" s="302"/>
      <c r="K31" s="302"/>
      <c r="L31" s="302"/>
      <c r="M31" s="302"/>
      <c r="N31" s="302"/>
      <c r="O31" s="302"/>
      <c r="P31" s="302"/>
      <c r="Q31" s="302"/>
      <c r="R31" s="302"/>
      <c r="S31" s="302"/>
      <c r="T31" s="302"/>
      <c r="U31" s="302"/>
      <c r="V31" s="302"/>
      <c r="W31" s="302"/>
      <c r="X31" s="302"/>
      <c r="Y31" s="303"/>
    </row>
    <row r="32" spans="1:25" ht="42.95" customHeight="1" x14ac:dyDescent="0.25">
      <c r="A32" s="57" t="s">
        <v>96</v>
      </c>
      <c r="B32" s="295" t="s">
        <v>97</v>
      </c>
      <c r="C32" s="296"/>
      <c r="D32" s="296"/>
      <c r="E32" s="296"/>
      <c r="F32" s="296"/>
      <c r="G32" s="297"/>
      <c r="H32" s="301" t="s">
        <v>98</v>
      </c>
      <c r="I32" s="302"/>
      <c r="J32" s="302"/>
      <c r="K32" s="302"/>
      <c r="L32" s="302"/>
      <c r="M32" s="302"/>
      <c r="N32" s="302"/>
      <c r="O32" s="302"/>
      <c r="P32" s="302"/>
      <c r="Q32" s="302"/>
      <c r="R32" s="302"/>
      <c r="S32" s="302"/>
      <c r="T32" s="302"/>
      <c r="U32" s="302"/>
      <c r="V32" s="302"/>
      <c r="W32" s="302"/>
      <c r="X32" s="302"/>
      <c r="Y32" s="303"/>
    </row>
    <row r="33" spans="1:25" ht="24.95" customHeight="1" x14ac:dyDescent="0.25">
      <c r="A33" s="57" t="s">
        <v>99</v>
      </c>
      <c r="B33" s="295" t="s">
        <v>100</v>
      </c>
      <c r="C33" s="296"/>
      <c r="D33" s="296"/>
      <c r="E33" s="296"/>
      <c r="F33" s="296"/>
      <c r="G33" s="297"/>
      <c r="H33" s="301" t="s">
        <v>101</v>
      </c>
      <c r="I33" s="302"/>
      <c r="J33" s="302"/>
      <c r="K33" s="302"/>
      <c r="L33" s="302"/>
      <c r="M33" s="302"/>
      <c r="N33" s="302"/>
      <c r="O33" s="302"/>
      <c r="P33" s="302"/>
      <c r="Q33" s="302"/>
      <c r="R33" s="302"/>
      <c r="S33" s="302"/>
      <c r="T33" s="302"/>
      <c r="U33" s="302"/>
      <c r="V33" s="302"/>
      <c r="W33" s="302"/>
      <c r="X33" s="302"/>
      <c r="Y33" s="303"/>
    </row>
    <row r="34" spans="1:25" ht="18" customHeight="1" x14ac:dyDescent="0.25">
      <c r="A34" s="57" t="s">
        <v>102</v>
      </c>
      <c r="B34" s="295" t="s">
        <v>103</v>
      </c>
      <c r="C34" s="296"/>
      <c r="D34" s="296"/>
      <c r="E34" s="296"/>
      <c r="F34" s="296"/>
      <c r="G34" s="297"/>
      <c r="H34" s="298" t="s">
        <v>104</v>
      </c>
      <c r="I34" s="299"/>
      <c r="J34" s="299"/>
      <c r="K34" s="299"/>
      <c r="L34" s="299"/>
      <c r="M34" s="299"/>
      <c r="N34" s="299"/>
      <c r="O34" s="299"/>
      <c r="P34" s="299"/>
      <c r="Q34" s="299"/>
      <c r="R34" s="299"/>
      <c r="S34" s="299"/>
      <c r="T34" s="299"/>
      <c r="U34" s="299"/>
      <c r="V34" s="299"/>
      <c r="W34" s="299"/>
      <c r="X34" s="299"/>
      <c r="Y34" s="300"/>
    </row>
    <row r="35" spans="1:25" ht="24.95" customHeight="1" x14ac:dyDescent="0.25">
      <c r="A35" s="57" t="s">
        <v>105</v>
      </c>
      <c r="B35" s="295" t="s">
        <v>106</v>
      </c>
      <c r="C35" s="296"/>
      <c r="D35" s="296"/>
      <c r="E35" s="296"/>
      <c r="F35" s="296"/>
      <c r="G35" s="297"/>
      <c r="H35" s="301" t="s">
        <v>107</v>
      </c>
      <c r="I35" s="302"/>
      <c r="J35" s="302"/>
      <c r="K35" s="302"/>
      <c r="L35" s="302"/>
      <c r="M35" s="302"/>
      <c r="N35" s="302"/>
      <c r="O35" s="302"/>
      <c r="P35" s="302"/>
      <c r="Q35" s="302"/>
      <c r="R35" s="302"/>
      <c r="S35" s="302"/>
      <c r="T35" s="302"/>
      <c r="U35" s="302"/>
      <c r="V35" s="302"/>
      <c r="W35" s="302"/>
      <c r="X35" s="302"/>
      <c r="Y35" s="303"/>
    </row>
    <row r="36" spans="1:25" ht="18" customHeight="1" x14ac:dyDescent="0.25">
      <c r="A36" s="57" t="s">
        <v>108</v>
      </c>
      <c r="B36" s="295" t="s">
        <v>109</v>
      </c>
      <c r="C36" s="296"/>
      <c r="D36" s="296"/>
      <c r="E36" s="296"/>
      <c r="F36" s="296"/>
      <c r="G36" s="297"/>
      <c r="H36" s="298" t="s">
        <v>110</v>
      </c>
      <c r="I36" s="299"/>
      <c r="J36" s="299"/>
      <c r="K36" s="299"/>
      <c r="L36" s="299"/>
      <c r="M36" s="299"/>
      <c r="N36" s="299"/>
      <c r="O36" s="299"/>
      <c r="P36" s="299"/>
      <c r="Q36" s="299"/>
      <c r="R36" s="299"/>
      <c r="S36" s="299"/>
      <c r="T36" s="299"/>
      <c r="U36" s="299"/>
      <c r="V36" s="299"/>
      <c r="W36" s="299"/>
      <c r="X36" s="299"/>
      <c r="Y36" s="300"/>
    </row>
    <row r="37" spans="1:25" ht="24.95" customHeight="1" x14ac:dyDescent="0.25">
      <c r="A37" s="57" t="s">
        <v>111</v>
      </c>
      <c r="B37" s="295" t="s">
        <v>193</v>
      </c>
      <c r="C37" s="296"/>
      <c r="D37" s="296"/>
      <c r="E37" s="296"/>
      <c r="F37" s="296"/>
      <c r="G37" s="297"/>
      <c r="H37" s="301" t="s">
        <v>194</v>
      </c>
      <c r="I37" s="302"/>
      <c r="J37" s="302"/>
      <c r="K37" s="302"/>
      <c r="L37" s="302"/>
      <c r="M37" s="302"/>
      <c r="N37" s="302"/>
      <c r="O37" s="302"/>
      <c r="P37" s="302"/>
      <c r="Q37" s="302"/>
      <c r="R37" s="302"/>
      <c r="S37" s="302"/>
      <c r="T37" s="302"/>
      <c r="U37" s="302"/>
      <c r="V37" s="302"/>
      <c r="W37" s="302"/>
      <c r="X37" s="302"/>
      <c r="Y37" s="303"/>
    </row>
    <row r="38" spans="1:25" ht="24.95" customHeight="1" x14ac:dyDescent="0.25">
      <c r="A38" s="57" t="s">
        <v>195</v>
      </c>
      <c r="B38" s="301" t="s">
        <v>196</v>
      </c>
      <c r="C38" s="302"/>
      <c r="D38" s="302"/>
      <c r="E38" s="302"/>
      <c r="F38" s="302"/>
      <c r="G38" s="303"/>
      <c r="H38" s="298" t="s">
        <v>197</v>
      </c>
      <c r="I38" s="299"/>
      <c r="J38" s="299"/>
      <c r="K38" s="299"/>
      <c r="L38" s="299"/>
      <c r="M38" s="299"/>
      <c r="N38" s="299"/>
      <c r="O38" s="299"/>
      <c r="P38" s="299"/>
      <c r="Q38" s="299"/>
      <c r="R38" s="299"/>
      <c r="S38" s="299"/>
      <c r="T38" s="299"/>
      <c r="U38" s="299"/>
      <c r="V38" s="299"/>
      <c r="W38" s="299"/>
      <c r="X38" s="299"/>
      <c r="Y38" s="300"/>
    </row>
    <row r="39" spans="1:25" ht="18" customHeight="1" x14ac:dyDescent="0.25">
      <c r="A39" s="57" t="s">
        <v>198</v>
      </c>
      <c r="B39" s="295" t="s">
        <v>199</v>
      </c>
      <c r="C39" s="296"/>
      <c r="D39" s="296"/>
      <c r="E39" s="296"/>
      <c r="F39" s="296"/>
      <c r="G39" s="297"/>
      <c r="H39" s="298" t="s">
        <v>200</v>
      </c>
      <c r="I39" s="299"/>
      <c r="J39" s="299"/>
      <c r="K39" s="299"/>
      <c r="L39" s="299"/>
      <c r="M39" s="299"/>
      <c r="N39" s="299"/>
      <c r="O39" s="299"/>
      <c r="P39" s="299"/>
      <c r="Q39" s="299"/>
      <c r="R39" s="299"/>
      <c r="S39" s="299"/>
      <c r="T39" s="299"/>
      <c r="U39" s="299"/>
      <c r="V39" s="299"/>
      <c r="W39" s="299"/>
      <c r="X39" s="299"/>
      <c r="Y39" s="300"/>
    </row>
    <row r="40" spans="1:25" ht="18" customHeight="1" x14ac:dyDescent="0.25">
      <c r="A40" s="57" t="s">
        <v>201</v>
      </c>
      <c r="B40" s="295" t="s">
        <v>202</v>
      </c>
      <c r="C40" s="296"/>
      <c r="D40" s="296"/>
      <c r="E40" s="296"/>
      <c r="F40" s="296"/>
      <c r="G40" s="297"/>
      <c r="H40" s="298" t="s">
        <v>203</v>
      </c>
      <c r="I40" s="299"/>
      <c r="J40" s="299"/>
      <c r="K40" s="299"/>
      <c r="L40" s="299"/>
      <c r="M40" s="299"/>
      <c r="N40" s="299"/>
      <c r="O40" s="299"/>
      <c r="P40" s="299"/>
      <c r="Q40" s="299"/>
      <c r="R40" s="299"/>
      <c r="S40" s="299"/>
      <c r="T40" s="299"/>
      <c r="U40" s="299"/>
      <c r="V40" s="299"/>
      <c r="W40" s="299"/>
      <c r="X40" s="299"/>
      <c r="Y40" s="300"/>
    </row>
    <row r="41" spans="1:25" ht="24.95" customHeight="1" x14ac:dyDescent="0.25">
      <c r="A41" s="57" t="s">
        <v>112</v>
      </c>
      <c r="B41" s="295" t="s">
        <v>113</v>
      </c>
      <c r="C41" s="296"/>
      <c r="D41" s="296"/>
      <c r="E41" s="296"/>
      <c r="F41" s="296"/>
      <c r="G41" s="297"/>
      <c r="H41" s="301" t="s">
        <v>114</v>
      </c>
      <c r="I41" s="302"/>
      <c r="J41" s="302"/>
      <c r="K41" s="302"/>
      <c r="L41" s="302"/>
      <c r="M41" s="302"/>
      <c r="N41" s="302"/>
      <c r="O41" s="302"/>
      <c r="P41" s="302"/>
      <c r="Q41" s="302"/>
      <c r="R41" s="302"/>
      <c r="S41" s="302"/>
      <c r="T41" s="302"/>
      <c r="U41" s="302"/>
      <c r="V41" s="302"/>
      <c r="W41" s="302"/>
      <c r="X41" s="302"/>
      <c r="Y41" s="303"/>
    </row>
    <row r="42" spans="1:25" ht="14.1" customHeight="1" x14ac:dyDescent="0.25">
      <c r="A42" s="57" t="s">
        <v>115</v>
      </c>
      <c r="B42" s="295" t="s">
        <v>116</v>
      </c>
      <c r="C42" s="296"/>
      <c r="D42" s="296"/>
      <c r="E42" s="296"/>
      <c r="F42" s="296"/>
      <c r="G42" s="296"/>
      <c r="H42" s="296"/>
      <c r="I42" s="296"/>
      <c r="J42" s="296"/>
      <c r="K42" s="296"/>
      <c r="L42" s="296"/>
      <c r="M42" s="296"/>
      <c r="N42" s="296"/>
      <c r="O42" s="296"/>
      <c r="P42" s="296"/>
      <c r="Q42" s="296"/>
      <c r="R42" s="296"/>
      <c r="S42" s="296"/>
      <c r="T42" s="296"/>
      <c r="U42" s="296"/>
      <c r="V42" s="296"/>
      <c r="W42" s="296"/>
      <c r="X42" s="296"/>
      <c r="Y42" s="297"/>
    </row>
    <row r="43" spans="1:25" ht="18" customHeight="1" x14ac:dyDescent="0.25">
      <c r="A43" s="307"/>
      <c r="B43" s="295" t="s">
        <v>117</v>
      </c>
      <c r="C43" s="296"/>
      <c r="D43" s="296"/>
      <c r="E43" s="296"/>
      <c r="F43" s="296"/>
      <c r="G43" s="297"/>
      <c r="H43" s="298" t="s">
        <v>118</v>
      </c>
      <c r="I43" s="299"/>
      <c r="J43" s="299"/>
      <c r="K43" s="299"/>
      <c r="L43" s="299"/>
      <c r="M43" s="299"/>
      <c r="N43" s="299"/>
      <c r="O43" s="299"/>
      <c r="P43" s="299"/>
      <c r="Q43" s="299"/>
      <c r="R43" s="299"/>
      <c r="S43" s="299"/>
      <c r="T43" s="299"/>
      <c r="U43" s="299"/>
      <c r="V43" s="299"/>
      <c r="W43" s="299"/>
      <c r="X43" s="299"/>
      <c r="Y43" s="300"/>
    </row>
    <row r="44" spans="1:25" ht="18" customHeight="1" x14ac:dyDescent="0.25">
      <c r="A44" s="308"/>
      <c r="B44" s="295" t="s">
        <v>119</v>
      </c>
      <c r="C44" s="296"/>
      <c r="D44" s="296"/>
      <c r="E44" s="296"/>
      <c r="F44" s="296"/>
      <c r="G44" s="297"/>
      <c r="H44" s="298" t="s">
        <v>120</v>
      </c>
      <c r="I44" s="299"/>
      <c r="J44" s="299"/>
      <c r="K44" s="299"/>
      <c r="L44" s="299"/>
      <c r="M44" s="299"/>
      <c r="N44" s="299"/>
      <c r="O44" s="299"/>
      <c r="P44" s="299"/>
      <c r="Q44" s="299"/>
      <c r="R44" s="299"/>
      <c r="S44" s="299"/>
      <c r="T44" s="299"/>
      <c r="U44" s="299"/>
      <c r="V44" s="299"/>
      <c r="W44" s="299"/>
      <c r="X44" s="299"/>
      <c r="Y44" s="300"/>
    </row>
    <row r="45" spans="1:25" ht="24.95" customHeight="1" x14ac:dyDescent="0.25">
      <c r="A45" s="309"/>
      <c r="B45" s="295" t="s">
        <v>121</v>
      </c>
      <c r="C45" s="296"/>
      <c r="D45" s="296"/>
      <c r="E45" s="296"/>
      <c r="F45" s="296"/>
      <c r="G45" s="297"/>
      <c r="H45" s="301" t="s">
        <v>122</v>
      </c>
      <c r="I45" s="302"/>
      <c r="J45" s="302"/>
      <c r="K45" s="302"/>
      <c r="L45" s="302"/>
      <c r="M45" s="302"/>
      <c r="N45" s="302"/>
      <c r="O45" s="302"/>
      <c r="P45" s="302"/>
      <c r="Q45" s="302"/>
      <c r="R45" s="302"/>
      <c r="S45" s="302"/>
      <c r="T45" s="302"/>
      <c r="U45" s="302"/>
      <c r="V45" s="302"/>
      <c r="W45" s="302"/>
      <c r="X45" s="302"/>
      <c r="Y45" s="303"/>
    </row>
    <row r="46" spans="1:25" ht="14.1" customHeight="1" x14ac:dyDescent="0.25">
      <c r="A46" s="57" t="s">
        <v>123</v>
      </c>
      <c r="B46" s="295" t="s">
        <v>124</v>
      </c>
      <c r="C46" s="296"/>
      <c r="D46" s="296"/>
      <c r="E46" s="296"/>
      <c r="F46" s="296"/>
      <c r="G46" s="296"/>
      <c r="H46" s="296"/>
      <c r="I46" s="296"/>
      <c r="J46" s="296"/>
      <c r="K46" s="296"/>
      <c r="L46" s="296"/>
      <c r="M46" s="296"/>
      <c r="N46" s="296"/>
      <c r="O46" s="296"/>
      <c r="P46" s="296"/>
      <c r="Q46" s="296"/>
      <c r="R46" s="296"/>
      <c r="S46" s="296"/>
      <c r="T46" s="296"/>
      <c r="U46" s="296"/>
      <c r="V46" s="296"/>
      <c r="W46" s="296"/>
      <c r="X46" s="296"/>
      <c r="Y46" s="297"/>
    </row>
    <row r="47" spans="1:25" ht="24.95" customHeight="1" x14ac:dyDescent="0.25">
      <c r="A47" s="307"/>
      <c r="B47" s="295" t="s">
        <v>125</v>
      </c>
      <c r="C47" s="296"/>
      <c r="D47" s="296"/>
      <c r="E47" s="296"/>
      <c r="F47" s="296"/>
      <c r="G47" s="297"/>
      <c r="H47" s="301" t="s">
        <v>126</v>
      </c>
      <c r="I47" s="302"/>
      <c r="J47" s="302"/>
      <c r="K47" s="302"/>
      <c r="L47" s="302"/>
      <c r="M47" s="302"/>
      <c r="N47" s="302"/>
      <c r="O47" s="302"/>
      <c r="P47" s="302"/>
      <c r="Q47" s="302"/>
      <c r="R47" s="302"/>
      <c r="S47" s="302"/>
      <c r="T47" s="302"/>
      <c r="U47" s="302"/>
      <c r="V47" s="302"/>
      <c r="W47" s="302"/>
      <c r="X47" s="302"/>
      <c r="Y47" s="303"/>
    </row>
    <row r="48" spans="1:25" ht="18" customHeight="1" x14ac:dyDescent="0.25">
      <c r="A48" s="308"/>
      <c r="B48" s="295" t="s">
        <v>127</v>
      </c>
      <c r="C48" s="296"/>
      <c r="D48" s="296"/>
      <c r="E48" s="296"/>
      <c r="F48" s="296"/>
      <c r="G48" s="297"/>
      <c r="H48" s="298" t="s">
        <v>128</v>
      </c>
      <c r="I48" s="299"/>
      <c r="J48" s="299"/>
      <c r="K48" s="299"/>
      <c r="L48" s="299"/>
      <c r="M48" s="299"/>
      <c r="N48" s="299"/>
      <c r="O48" s="299"/>
      <c r="P48" s="299"/>
      <c r="Q48" s="299"/>
      <c r="R48" s="299"/>
      <c r="S48" s="299"/>
      <c r="T48" s="299"/>
      <c r="U48" s="299"/>
      <c r="V48" s="299"/>
      <c r="W48" s="299"/>
      <c r="X48" s="299"/>
      <c r="Y48" s="300"/>
    </row>
    <row r="49" spans="1:25" ht="18" customHeight="1" x14ac:dyDescent="0.25">
      <c r="A49" s="308"/>
      <c r="B49" s="295" t="s">
        <v>129</v>
      </c>
      <c r="C49" s="296"/>
      <c r="D49" s="296"/>
      <c r="E49" s="296"/>
      <c r="F49" s="296"/>
      <c r="G49" s="297"/>
      <c r="H49" s="298" t="s">
        <v>130</v>
      </c>
      <c r="I49" s="299"/>
      <c r="J49" s="299"/>
      <c r="K49" s="299"/>
      <c r="L49" s="299"/>
      <c r="M49" s="299"/>
      <c r="N49" s="299"/>
      <c r="O49" s="299"/>
      <c r="P49" s="299"/>
      <c r="Q49" s="299"/>
      <c r="R49" s="299"/>
      <c r="S49" s="299"/>
      <c r="T49" s="299"/>
      <c r="U49" s="299"/>
      <c r="V49" s="299"/>
      <c r="W49" s="299"/>
      <c r="X49" s="299"/>
      <c r="Y49" s="300"/>
    </row>
    <row r="50" spans="1:25" ht="24.95" customHeight="1" x14ac:dyDescent="0.25">
      <c r="A50" s="309"/>
      <c r="B50" s="301" t="s">
        <v>131</v>
      </c>
      <c r="C50" s="302"/>
      <c r="D50" s="302"/>
      <c r="E50" s="302"/>
      <c r="F50" s="302"/>
      <c r="G50" s="303"/>
      <c r="H50" s="298" t="s">
        <v>132</v>
      </c>
      <c r="I50" s="299"/>
      <c r="J50" s="299"/>
      <c r="K50" s="299"/>
      <c r="L50" s="299"/>
      <c r="M50" s="299"/>
      <c r="N50" s="299"/>
      <c r="O50" s="299"/>
      <c r="P50" s="299"/>
      <c r="Q50" s="299"/>
      <c r="R50" s="299"/>
      <c r="S50" s="299"/>
      <c r="T50" s="299"/>
      <c r="U50" s="299"/>
      <c r="V50" s="299"/>
      <c r="W50" s="299"/>
      <c r="X50" s="299"/>
      <c r="Y50" s="300"/>
    </row>
    <row r="51" spans="1:25" ht="24.95" customHeight="1" x14ac:dyDescent="0.25">
      <c r="A51" s="57" t="s">
        <v>133</v>
      </c>
      <c r="B51" s="295" t="s">
        <v>134</v>
      </c>
      <c r="C51" s="296"/>
      <c r="D51" s="296"/>
      <c r="E51" s="296"/>
      <c r="F51" s="296"/>
      <c r="G51" s="297"/>
      <c r="H51" s="301" t="s">
        <v>135</v>
      </c>
      <c r="I51" s="302"/>
      <c r="J51" s="302"/>
      <c r="K51" s="302"/>
      <c r="L51" s="302"/>
      <c r="M51" s="302"/>
      <c r="N51" s="302"/>
      <c r="O51" s="302"/>
      <c r="P51" s="302"/>
      <c r="Q51" s="302"/>
      <c r="R51" s="302"/>
      <c r="S51" s="302"/>
      <c r="T51" s="302"/>
      <c r="U51" s="302"/>
      <c r="V51" s="302"/>
      <c r="W51" s="302"/>
      <c r="X51" s="302"/>
      <c r="Y51" s="303"/>
    </row>
    <row r="52" spans="1:25" ht="18" customHeight="1" x14ac:dyDescent="0.25">
      <c r="A52" s="9"/>
      <c r="B52" s="295" t="s">
        <v>136</v>
      </c>
      <c r="C52" s="296"/>
      <c r="D52" s="296"/>
      <c r="E52" s="296"/>
      <c r="F52" s="296"/>
      <c r="G52" s="297"/>
      <c r="H52" s="298" t="s">
        <v>137</v>
      </c>
      <c r="I52" s="299"/>
      <c r="J52" s="299"/>
      <c r="K52" s="299"/>
      <c r="L52" s="299"/>
      <c r="M52" s="299"/>
      <c r="N52" s="299"/>
      <c r="O52" s="299"/>
      <c r="P52" s="299"/>
      <c r="Q52" s="299"/>
      <c r="R52" s="299"/>
      <c r="S52" s="299"/>
      <c r="T52" s="299"/>
      <c r="U52" s="299"/>
      <c r="V52" s="299"/>
      <c r="W52" s="299"/>
      <c r="X52" s="299"/>
      <c r="Y52" s="300"/>
    </row>
    <row r="53" spans="1:25" ht="18" customHeight="1" x14ac:dyDescent="0.25">
      <c r="A53" s="9"/>
      <c r="B53" s="295" t="s">
        <v>138</v>
      </c>
      <c r="C53" s="296"/>
      <c r="D53" s="296"/>
      <c r="E53" s="296"/>
      <c r="F53" s="296"/>
      <c r="G53" s="297"/>
      <c r="H53" s="298" t="s">
        <v>139</v>
      </c>
      <c r="I53" s="299"/>
      <c r="J53" s="299"/>
      <c r="K53" s="299"/>
      <c r="L53" s="299"/>
      <c r="M53" s="299"/>
      <c r="N53" s="299"/>
      <c r="O53" s="299"/>
      <c r="P53" s="299"/>
      <c r="Q53" s="299"/>
      <c r="R53" s="299"/>
      <c r="S53" s="299"/>
      <c r="T53" s="299"/>
      <c r="U53" s="299"/>
      <c r="V53" s="299"/>
      <c r="W53" s="299"/>
      <c r="X53" s="299"/>
      <c r="Y53" s="300"/>
    </row>
    <row r="54" spans="1:25" ht="24.95" customHeight="1" x14ac:dyDescent="0.25">
      <c r="A54" s="9"/>
      <c r="B54" s="295" t="s">
        <v>140</v>
      </c>
      <c r="C54" s="296"/>
      <c r="D54" s="296"/>
      <c r="E54" s="296"/>
      <c r="F54" s="296"/>
      <c r="G54" s="297"/>
      <c r="H54" s="301" t="s">
        <v>141</v>
      </c>
      <c r="I54" s="302"/>
      <c r="J54" s="302"/>
      <c r="K54" s="302"/>
      <c r="L54" s="302"/>
      <c r="M54" s="302"/>
      <c r="N54" s="302"/>
      <c r="O54" s="302"/>
      <c r="P54" s="302"/>
      <c r="Q54" s="302"/>
      <c r="R54" s="302"/>
      <c r="S54" s="302"/>
      <c r="T54" s="302"/>
      <c r="U54" s="302"/>
      <c r="V54" s="302"/>
      <c r="W54" s="302"/>
      <c r="X54" s="302"/>
      <c r="Y54" s="303"/>
    </row>
    <row r="55" spans="1:25" ht="24.95" customHeight="1" x14ac:dyDescent="0.25">
      <c r="A55" s="9"/>
      <c r="B55" s="295" t="s">
        <v>168</v>
      </c>
      <c r="C55" s="296"/>
      <c r="D55" s="296"/>
      <c r="E55" s="296"/>
      <c r="F55" s="296"/>
      <c r="G55" s="297"/>
      <c r="H55" s="298" t="s">
        <v>225</v>
      </c>
      <c r="I55" s="299"/>
      <c r="J55" s="299"/>
      <c r="K55" s="299"/>
      <c r="L55" s="299"/>
      <c r="M55" s="299"/>
      <c r="N55" s="299"/>
      <c r="O55" s="299"/>
      <c r="P55" s="299"/>
      <c r="Q55" s="299"/>
      <c r="R55" s="299"/>
      <c r="S55" s="299"/>
      <c r="T55" s="299"/>
      <c r="U55" s="299"/>
      <c r="V55" s="299"/>
      <c r="W55" s="299"/>
      <c r="X55" s="299"/>
      <c r="Y55" s="300"/>
    </row>
    <row r="56" spans="1:25" ht="30.75" customHeight="1" x14ac:dyDescent="0.25">
      <c r="A56" s="57" t="s">
        <v>142</v>
      </c>
      <c r="B56" s="295" t="s">
        <v>143</v>
      </c>
      <c r="C56" s="296"/>
      <c r="D56" s="296"/>
      <c r="E56" s="296"/>
      <c r="F56" s="296"/>
      <c r="G56" s="297"/>
      <c r="H56" s="301" t="s">
        <v>215</v>
      </c>
      <c r="I56" s="302"/>
      <c r="J56" s="302"/>
      <c r="K56" s="302"/>
      <c r="L56" s="302"/>
      <c r="M56" s="302"/>
      <c r="N56" s="302"/>
      <c r="O56" s="302"/>
      <c r="P56" s="302"/>
      <c r="Q56" s="302"/>
      <c r="R56" s="302"/>
      <c r="S56" s="302"/>
      <c r="T56" s="302"/>
      <c r="U56" s="302"/>
      <c r="V56" s="302"/>
      <c r="W56" s="302"/>
      <c r="X56" s="302"/>
      <c r="Y56" s="303"/>
    </row>
    <row r="57" spans="1:25" ht="18" customHeight="1" x14ac:dyDescent="0.25">
      <c r="A57" s="57" t="s">
        <v>144</v>
      </c>
      <c r="B57" s="295" t="s">
        <v>145</v>
      </c>
      <c r="C57" s="296"/>
      <c r="D57" s="296"/>
      <c r="E57" s="296"/>
      <c r="F57" s="296"/>
      <c r="G57" s="297"/>
      <c r="H57" s="298" t="s">
        <v>146</v>
      </c>
      <c r="I57" s="299"/>
      <c r="J57" s="299"/>
      <c r="K57" s="299"/>
      <c r="L57" s="299"/>
      <c r="M57" s="299"/>
      <c r="N57" s="299"/>
      <c r="O57" s="299"/>
      <c r="P57" s="299"/>
      <c r="Q57" s="299"/>
      <c r="R57" s="299"/>
      <c r="S57" s="299"/>
      <c r="T57" s="299"/>
      <c r="U57" s="299"/>
      <c r="V57" s="299"/>
      <c r="W57" s="299"/>
      <c r="X57" s="299"/>
      <c r="Y57" s="300"/>
    </row>
    <row r="58" spans="1:25" ht="18" customHeight="1" x14ac:dyDescent="0.25">
      <c r="A58" s="57" t="s">
        <v>147</v>
      </c>
      <c r="B58" s="295" t="s">
        <v>148</v>
      </c>
      <c r="C58" s="296"/>
      <c r="D58" s="296"/>
      <c r="E58" s="296"/>
      <c r="F58" s="296"/>
      <c r="G58" s="297"/>
      <c r="H58" s="298" t="s">
        <v>149</v>
      </c>
      <c r="I58" s="299"/>
      <c r="J58" s="299"/>
      <c r="K58" s="299"/>
      <c r="L58" s="299"/>
      <c r="M58" s="299"/>
      <c r="N58" s="299"/>
      <c r="O58" s="299"/>
      <c r="P58" s="299"/>
      <c r="Q58" s="299"/>
      <c r="R58" s="299"/>
      <c r="S58" s="299"/>
      <c r="T58" s="299"/>
      <c r="U58" s="299"/>
      <c r="V58" s="299"/>
      <c r="W58" s="299"/>
      <c r="X58" s="299"/>
      <c r="Y58" s="300"/>
    </row>
    <row r="59" spans="1:25" ht="18" customHeight="1" x14ac:dyDescent="0.25">
      <c r="A59" s="57" t="s">
        <v>150</v>
      </c>
      <c r="B59" s="295" t="s">
        <v>151</v>
      </c>
      <c r="C59" s="296"/>
      <c r="D59" s="296"/>
      <c r="E59" s="296"/>
      <c r="F59" s="296"/>
      <c r="G59" s="297"/>
      <c r="H59" s="298" t="s">
        <v>152</v>
      </c>
      <c r="I59" s="299"/>
      <c r="J59" s="299"/>
      <c r="K59" s="299"/>
      <c r="L59" s="299"/>
      <c r="M59" s="299"/>
      <c r="N59" s="299"/>
      <c r="O59" s="299"/>
      <c r="P59" s="299"/>
      <c r="Q59" s="299"/>
      <c r="R59" s="299"/>
      <c r="S59" s="299"/>
      <c r="T59" s="299"/>
      <c r="U59" s="299"/>
      <c r="V59" s="299"/>
      <c r="W59" s="299"/>
      <c r="X59" s="299"/>
      <c r="Y59" s="300"/>
    </row>
    <row r="60" spans="1:25" ht="33" customHeight="1" x14ac:dyDescent="0.25">
      <c r="A60" s="9"/>
      <c r="B60" s="295" t="s">
        <v>153</v>
      </c>
      <c r="C60" s="296"/>
      <c r="D60" s="296"/>
      <c r="E60" s="296"/>
      <c r="F60" s="296"/>
      <c r="G60" s="297"/>
      <c r="H60" s="301" t="s">
        <v>216</v>
      </c>
      <c r="I60" s="302"/>
      <c r="J60" s="302"/>
      <c r="K60" s="302"/>
      <c r="L60" s="302"/>
      <c r="M60" s="302"/>
      <c r="N60" s="302"/>
      <c r="O60" s="302"/>
      <c r="P60" s="302"/>
      <c r="Q60" s="302"/>
      <c r="R60" s="302"/>
      <c r="S60" s="302"/>
      <c r="T60" s="302"/>
      <c r="U60" s="302"/>
      <c r="V60" s="302"/>
      <c r="W60" s="302"/>
      <c r="X60" s="302"/>
      <c r="Y60" s="303"/>
    </row>
    <row r="61" spans="1:25" ht="24.95" customHeight="1" x14ac:dyDescent="0.25">
      <c r="A61" s="57" t="s">
        <v>154</v>
      </c>
      <c r="B61" s="301" t="s">
        <v>155</v>
      </c>
      <c r="C61" s="302"/>
      <c r="D61" s="302"/>
      <c r="E61" s="302"/>
      <c r="F61" s="302"/>
      <c r="G61" s="303"/>
      <c r="H61" s="301" t="s">
        <v>217</v>
      </c>
      <c r="I61" s="302"/>
      <c r="J61" s="302"/>
      <c r="K61" s="302"/>
      <c r="L61" s="302"/>
      <c r="M61" s="302"/>
      <c r="N61" s="302"/>
      <c r="O61" s="302"/>
      <c r="P61" s="302"/>
      <c r="Q61" s="302"/>
      <c r="R61" s="302"/>
      <c r="S61" s="302"/>
      <c r="T61" s="302"/>
      <c r="U61" s="302"/>
      <c r="V61" s="302"/>
      <c r="W61" s="302"/>
      <c r="X61" s="302"/>
      <c r="Y61" s="303"/>
    </row>
    <row r="62" spans="1:25" ht="18" customHeight="1" x14ac:dyDescent="0.25">
      <c r="A62" s="57" t="s">
        <v>156</v>
      </c>
      <c r="B62" s="295" t="s">
        <v>157</v>
      </c>
      <c r="C62" s="296"/>
      <c r="D62" s="296"/>
      <c r="E62" s="296"/>
      <c r="F62" s="296"/>
      <c r="G62" s="297"/>
      <c r="H62" s="298" t="s">
        <v>218</v>
      </c>
      <c r="I62" s="299"/>
      <c r="J62" s="299"/>
      <c r="K62" s="299"/>
      <c r="L62" s="299"/>
      <c r="M62" s="299"/>
      <c r="N62" s="299"/>
      <c r="O62" s="299"/>
      <c r="P62" s="299"/>
      <c r="Q62" s="299"/>
      <c r="R62" s="299"/>
      <c r="S62" s="299"/>
      <c r="T62" s="299"/>
      <c r="U62" s="299"/>
      <c r="V62" s="299"/>
      <c r="W62" s="299"/>
      <c r="X62" s="299"/>
      <c r="Y62" s="300"/>
    </row>
    <row r="63" spans="1:25" ht="18" customHeight="1" x14ac:dyDescent="0.25">
      <c r="A63" s="57" t="s">
        <v>158</v>
      </c>
      <c r="B63" s="295" t="s">
        <v>159</v>
      </c>
      <c r="C63" s="296"/>
      <c r="D63" s="296"/>
      <c r="E63" s="296"/>
      <c r="F63" s="296"/>
      <c r="G63" s="297"/>
      <c r="H63" s="298" t="s">
        <v>219</v>
      </c>
      <c r="I63" s="299"/>
      <c r="J63" s="299"/>
      <c r="K63" s="299"/>
      <c r="L63" s="299"/>
      <c r="M63" s="299"/>
      <c r="N63" s="299"/>
      <c r="O63" s="299"/>
      <c r="P63" s="299"/>
      <c r="Q63" s="299"/>
      <c r="R63" s="299"/>
      <c r="S63" s="299"/>
      <c r="T63" s="299"/>
      <c r="U63" s="299"/>
      <c r="V63" s="299"/>
      <c r="W63" s="299"/>
      <c r="X63" s="299"/>
      <c r="Y63" s="300"/>
    </row>
    <row r="64" spans="1:25" ht="18" customHeight="1" x14ac:dyDescent="0.25">
      <c r="A64" s="57" t="s">
        <v>160</v>
      </c>
      <c r="B64" s="295" t="s">
        <v>161</v>
      </c>
      <c r="C64" s="296"/>
      <c r="D64" s="296"/>
      <c r="E64" s="296"/>
      <c r="F64" s="296"/>
      <c r="G64" s="297"/>
      <c r="H64" s="298" t="s">
        <v>220</v>
      </c>
      <c r="I64" s="299"/>
      <c r="J64" s="299"/>
      <c r="K64" s="299"/>
      <c r="L64" s="299"/>
      <c r="M64" s="299"/>
      <c r="N64" s="299"/>
      <c r="O64" s="299"/>
      <c r="P64" s="299"/>
      <c r="Q64" s="299"/>
      <c r="R64" s="299"/>
      <c r="S64" s="299"/>
      <c r="T64" s="299"/>
      <c r="U64" s="299"/>
      <c r="V64" s="299"/>
      <c r="W64" s="299"/>
      <c r="X64" s="299"/>
      <c r="Y64" s="300"/>
    </row>
    <row r="65" spans="1:25" ht="26.1" customHeight="1" x14ac:dyDescent="0.25">
      <c r="A65" s="57" t="s">
        <v>162</v>
      </c>
      <c r="B65" s="301" t="s">
        <v>163</v>
      </c>
      <c r="C65" s="302"/>
      <c r="D65" s="302"/>
      <c r="E65" s="302"/>
      <c r="F65" s="302"/>
      <c r="G65" s="303"/>
      <c r="H65" s="298" t="s">
        <v>221</v>
      </c>
      <c r="I65" s="299"/>
      <c r="J65" s="299"/>
      <c r="K65" s="299"/>
      <c r="L65" s="299"/>
      <c r="M65" s="299"/>
      <c r="N65" s="299"/>
      <c r="O65" s="299"/>
      <c r="P65" s="299"/>
      <c r="Q65" s="299"/>
      <c r="R65" s="299"/>
      <c r="S65" s="299"/>
      <c r="T65" s="299"/>
      <c r="U65" s="299"/>
      <c r="V65" s="299"/>
      <c r="W65" s="299"/>
      <c r="X65" s="299"/>
      <c r="Y65" s="300"/>
    </row>
    <row r="66" spans="1:25" ht="18" customHeight="1" x14ac:dyDescent="0.25">
      <c r="A66" s="57" t="s">
        <v>164</v>
      </c>
      <c r="B66" s="295" t="s">
        <v>165</v>
      </c>
      <c r="C66" s="296"/>
      <c r="D66" s="296"/>
      <c r="E66" s="296"/>
      <c r="F66" s="296"/>
      <c r="G66" s="297"/>
      <c r="H66" s="298" t="s">
        <v>222</v>
      </c>
      <c r="I66" s="299"/>
      <c r="J66" s="299"/>
      <c r="K66" s="299"/>
      <c r="L66" s="299"/>
      <c r="M66" s="299"/>
      <c r="N66" s="299"/>
      <c r="O66" s="299"/>
      <c r="P66" s="299"/>
      <c r="Q66" s="299"/>
      <c r="R66" s="299"/>
      <c r="S66" s="299"/>
      <c r="T66" s="299"/>
      <c r="U66" s="299"/>
      <c r="V66" s="299"/>
      <c r="W66" s="299"/>
      <c r="X66" s="299"/>
      <c r="Y66" s="300"/>
    </row>
    <row r="67" spans="1:25" ht="18" customHeight="1" x14ac:dyDescent="0.25">
      <c r="A67" s="57" t="s">
        <v>166</v>
      </c>
      <c r="B67" s="295" t="s">
        <v>167</v>
      </c>
      <c r="C67" s="296"/>
      <c r="D67" s="296"/>
      <c r="E67" s="296"/>
      <c r="F67" s="296"/>
      <c r="G67" s="297"/>
      <c r="H67" s="298" t="s">
        <v>223</v>
      </c>
      <c r="I67" s="299"/>
      <c r="J67" s="299"/>
      <c r="K67" s="299"/>
      <c r="L67" s="299"/>
      <c r="M67" s="299"/>
      <c r="N67" s="299"/>
      <c r="O67" s="299"/>
      <c r="P67" s="299"/>
      <c r="Q67" s="299"/>
      <c r="R67" s="299"/>
      <c r="S67" s="299"/>
      <c r="T67" s="299"/>
      <c r="U67" s="299"/>
      <c r="V67" s="299"/>
      <c r="W67" s="299"/>
      <c r="X67" s="299"/>
      <c r="Y67" s="300"/>
    </row>
  </sheetData>
  <mergeCells count="104">
    <mergeCell ref="B66:G66"/>
    <mergeCell ref="H66:Y66"/>
    <mergeCell ref="B67:G67"/>
    <mergeCell ref="H67:Y67"/>
    <mergeCell ref="B63:G63"/>
    <mergeCell ref="H63:Y63"/>
    <mergeCell ref="B64:G64"/>
    <mergeCell ref="H64:Y64"/>
    <mergeCell ref="B65:G65"/>
    <mergeCell ref="H65:Y65"/>
    <mergeCell ref="B60:G60"/>
    <mergeCell ref="H60:Y60"/>
    <mergeCell ref="B61:G61"/>
    <mergeCell ref="H61:Y61"/>
    <mergeCell ref="B62:G62"/>
    <mergeCell ref="H62:Y62"/>
    <mergeCell ref="B58:G58"/>
    <mergeCell ref="H58:Y58"/>
    <mergeCell ref="B59:G59"/>
    <mergeCell ref="H59:Y59"/>
    <mergeCell ref="B54:G54"/>
    <mergeCell ref="H54:Y54"/>
    <mergeCell ref="B56:G56"/>
    <mergeCell ref="H56:Y56"/>
    <mergeCell ref="B57:G57"/>
    <mergeCell ref="H57:Y57"/>
    <mergeCell ref="B55:G55"/>
    <mergeCell ref="H55:Y55"/>
    <mergeCell ref="B51:G51"/>
    <mergeCell ref="H51:Y51"/>
    <mergeCell ref="B52:G52"/>
    <mergeCell ref="H52:Y52"/>
    <mergeCell ref="B53:G53"/>
    <mergeCell ref="H53:Y53"/>
    <mergeCell ref="B46:Y46"/>
    <mergeCell ref="A47:A50"/>
    <mergeCell ref="B47:G47"/>
    <mergeCell ref="H47:Y47"/>
    <mergeCell ref="B48:G48"/>
    <mergeCell ref="H48:Y48"/>
    <mergeCell ref="B49:G49"/>
    <mergeCell ref="H49:Y49"/>
    <mergeCell ref="B50:G50"/>
    <mergeCell ref="H50:Y50"/>
    <mergeCell ref="B42:Y42"/>
    <mergeCell ref="A43:A45"/>
    <mergeCell ref="B43:G43"/>
    <mergeCell ref="H43:Y43"/>
    <mergeCell ref="B44:G44"/>
    <mergeCell ref="H44:Y44"/>
    <mergeCell ref="B45:G45"/>
    <mergeCell ref="H45:Y45"/>
    <mergeCell ref="B39:G39"/>
    <mergeCell ref="H39:Y39"/>
    <mergeCell ref="B40:G40"/>
    <mergeCell ref="H40:Y40"/>
    <mergeCell ref="B41:G41"/>
    <mergeCell ref="H41:Y41"/>
    <mergeCell ref="B37:G37"/>
    <mergeCell ref="H37:Y37"/>
    <mergeCell ref="B38:G38"/>
    <mergeCell ref="H38:Y38"/>
    <mergeCell ref="B34:G34"/>
    <mergeCell ref="H34:Y34"/>
    <mergeCell ref="B35:G35"/>
    <mergeCell ref="H35:Y35"/>
    <mergeCell ref="B36:G36"/>
    <mergeCell ref="H36:Y36"/>
    <mergeCell ref="B31:G31"/>
    <mergeCell ref="H31:Y31"/>
    <mergeCell ref="B32:G32"/>
    <mergeCell ref="H32:Y32"/>
    <mergeCell ref="B33:G33"/>
    <mergeCell ref="H33:Y33"/>
    <mergeCell ref="B28:G28"/>
    <mergeCell ref="H28:Y28"/>
    <mergeCell ref="B29:G29"/>
    <mergeCell ref="H29:Y29"/>
    <mergeCell ref="B30:G30"/>
    <mergeCell ref="H30:Y30"/>
    <mergeCell ref="B25:G25"/>
    <mergeCell ref="H25:Y25"/>
    <mergeCell ref="B26:G26"/>
    <mergeCell ref="H26:Y26"/>
    <mergeCell ref="B27:G27"/>
    <mergeCell ref="H27:Y27"/>
    <mergeCell ref="B22:G22"/>
    <mergeCell ref="H22:Y22"/>
    <mergeCell ref="B23:G23"/>
    <mergeCell ref="H23:Y23"/>
    <mergeCell ref="B24:G24"/>
    <mergeCell ref="H24:Y24"/>
    <mergeCell ref="B19:G19"/>
    <mergeCell ref="H19:Y19"/>
    <mergeCell ref="B20:G20"/>
    <mergeCell ref="H20:Y20"/>
    <mergeCell ref="B21:G21"/>
    <mergeCell ref="H21:Y21"/>
    <mergeCell ref="B16:G16"/>
    <mergeCell ref="H16:Y16"/>
    <mergeCell ref="B17:G17"/>
    <mergeCell ref="H17:Y17"/>
    <mergeCell ref="B18:G18"/>
    <mergeCell ref="H18:Y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FY20 Invoice</vt:lpstr>
      <vt:lpstr>Instructions for Invoice &amp; PFR</vt:lpstr>
      <vt:lpstr>'FY20 Invoice'!Print_Area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Hill</dc:creator>
  <cp:lastModifiedBy>Luka, Christina</cp:lastModifiedBy>
  <cp:lastPrinted>2019-06-07T16:32:11Z</cp:lastPrinted>
  <dcterms:created xsi:type="dcterms:W3CDTF">2017-03-27T13:51:43Z</dcterms:created>
  <dcterms:modified xsi:type="dcterms:W3CDTF">2019-08-28T20:09:48Z</dcterms:modified>
</cp:coreProperties>
</file>