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3020" windowHeight="8450" tabRatio="908" activeTab="0"/>
  </bookViews>
  <sheets>
    <sheet name="Summary" sheetId="1" r:id="rId1"/>
    <sheet name="Administration" sheetId="2" r:id="rId2"/>
    <sheet name="Civil Rights" sheetId="3" r:id="rId3"/>
    <sheet name="Program Integrity" sheetId="4" r:id="rId4"/>
    <sheet name="LA Procedures &amp; QA" sheetId="5" r:id="rId5"/>
    <sheet name="Certification Observation" sheetId="6" r:id="rId6"/>
    <sheet name="Nutrition Education" sheetId="7" r:id="rId7"/>
    <sheet name="MPF and Food Issuance" sheetId="8" r:id="rId8"/>
    <sheet name="BFPC" sheetId="9" r:id="rId9"/>
    <sheet name="FMNP" sheetId="10" r:id="rId10"/>
  </sheets>
  <definedNames>
    <definedName name="_xlnm.Print_Area" localSheetId="1">'Administration'!$A$1:$H$49</definedName>
    <definedName name="_xlnm.Print_Area" localSheetId="8">'BFPC'!$A$1:$H$19</definedName>
    <definedName name="_xlnm.Print_Area" localSheetId="5">'Certification Observation'!$A$1:$H$46</definedName>
    <definedName name="_xlnm.Print_Area" localSheetId="2">'Civil Rights'!$A$1:$H$17</definedName>
    <definedName name="_xlnm.Print_Area" localSheetId="9">'FMNP'!$A$1:$H$17</definedName>
    <definedName name="_xlnm.Print_Area" localSheetId="4">'LA Procedures &amp; QA'!$A$1:$H$31</definedName>
    <definedName name="_xlnm.Print_Area" localSheetId="7">'MPF and Food Issuance'!$A$1:$H$9</definedName>
    <definedName name="_xlnm.Print_Area" localSheetId="6">'Nutrition Education'!$A$1:$H$16</definedName>
    <definedName name="_xlnm.Print_Area" localSheetId="0">'Summary'!$A$1:$N$35</definedName>
    <definedName name="_xlnm.Print_Titles" localSheetId="1">'Administration'!$1:$1</definedName>
    <definedName name="_xlnm.Print_Titles" localSheetId="8">'BFPC'!$2:$2</definedName>
    <definedName name="_xlnm.Print_Titles" localSheetId="5">'Certification Observation'!$1:$1</definedName>
    <definedName name="_xlnm.Print_Titles" localSheetId="2">'Civil Rights'!$1:$1</definedName>
    <definedName name="_xlnm.Print_Titles" localSheetId="9">'FMNP'!$2:$2</definedName>
    <definedName name="_xlnm.Print_Titles" localSheetId="4">'LA Procedures &amp; QA'!$1:$1</definedName>
    <definedName name="_xlnm.Print_Titles" localSheetId="7">'MPF and Food Issuance'!$1:$1</definedName>
    <definedName name="_xlnm.Print_Titles" localSheetId="6">'Nutrition Education'!$1:$1</definedName>
  </definedNames>
  <calcPr fullCalcOnLoad="1"/>
</workbook>
</file>

<file path=xl/sharedStrings.xml><?xml version="1.0" encoding="utf-8"?>
<sst xmlns="http://schemas.openxmlformats.org/spreadsheetml/2006/main" count="318" uniqueCount="257">
  <si>
    <t>a) Individual nutrition care plan is developed by CHP per participant's request, including plans for intervention, follow-up and referral
(PPM NE 4.1)</t>
  </si>
  <si>
    <t>c) Appropriate referrals are offered (PPM CS 14)</t>
  </si>
  <si>
    <t>Documentation: (PPM CS 6.6 &amp; 12.3)</t>
  </si>
  <si>
    <t>Food packages are selected by CHP.  (PPM SF 3.1)</t>
  </si>
  <si>
    <t>Food package tailored to individual participant needs. (PPM SF 3 &amp; 4)</t>
  </si>
  <si>
    <t>Food Instruments are issued per State policy. (PPM SF 2.1, 3, NE 5.1)</t>
  </si>
  <si>
    <t>Individual participants are not denied supplemental foods for failure to attend or participate in nutrition education activities and missed nutrition education is documented. (PPM NE 5.1)</t>
  </si>
  <si>
    <t>Secondary education provided utilized must include techniques that engage the learner and promote behavior change. (PPM NE 5.1)</t>
  </si>
  <si>
    <t>All areas of the WIC Formula and Medical Nutritional Prescriptions Form are completed by a physician (or other licensed health care professional authorized to write medical prescriptions under state law) and retained in participant's records.</t>
  </si>
  <si>
    <t xml:space="preserve">Medically prescribed formula and/or food(s) issued per WIC Formula and Medical Nutritional Prescriptions Form.   </t>
  </si>
  <si>
    <t>Participant Complaints (PPM AD 6)</t>
  </si>
  <si>
    <t>Administration</t>
  </si>
  <si>
    <t>Caseload Management  (Fed Reg. 246.7)</t>
  </si>
  <si>
    <t>All eligible categories of participants being served. (PPM CS 8)</t>
  </si>
  <si>
    <t>Upon review of the local agency's past quarter of expenditures using the local "Summary Expenditure Documentation" form, note the following:</t>
  </si>
  <si>
    <t>Each Local Agency participating in the WIC Program must have an established financial management system, which provides complete, separate and accurate accountability of WIC funds.</t>
  </si>
  <si>
    <t>All women applicants and participants of the WIC program are offered the opportunity to apply to register to vote.</t>
  </si>
  <si>
    <t xml:space="preserve">Appropriate staff is responsible for high risk participant contacts or local agency has access to a qualified professional to provide services to high-risk participants. </t>
  </si>
  <si>
    <t>Participant information is released only following disclosure policies.</t>
  </si>
  <si>
    <t>Total Corrective Actions - Administration</t>
  </si>
  <si>
    <t>Not Met</t>
  </si>
  <si>
    <t>CA</t>
  </si>
  <si>
    <t>Breastfeeding Peer Counselor Program</t>
  </si>
  <si>
    <t>Department Findings</t>
  </si>
  <si>
    <t>Local Agency Response</t>
  </si>
  <si>
    <t>Civil Rights</t>
  </si>
  <si>
    <t>Total Corrective Actions - Civil Rights</t>
  </si>
  <si>
    <t>"And Justice For All" current USDA posters are displayed in a prominent locations in the clinic.</t>
  </si>
  <si>
    <t>Written fair hearing procedures are available to clients upon request.</t>
  </si>
  <si>
    <t>All clinic facilities (i.e., restrooms, waiting areas) are available to persons of any race, color, national origin, age.</t>
  </si>
  <si>
    <t>The current non-discrimination statement is incorporated into all informational materials distributed to the public (not including recipes).</t>
  </si>
  <si>
    <t>Local agency has resources to provide services/printed materials to non-English speaking participants in the appropriate language.</t>
  </si>
  <si>
    <t xml:space="preserve">Local agency ensures services and clinics are accessible to participants with disabilities (i.e., hearing impaired, blind, illiterate, handicapped etc.). </t>
  </si>
  <si>
    <t>Local agency maintains civil rights log at least annually.</t>
  </si>
  <si>
    <t xml:space="preserve">Local agency follows State agency policy for handling civil rights complaints.
</t>
  </si>
  <si>
    <t>Agency has documentation of annual civil rights training ensuring that all staff and project operation are in compliance with Title VI of Civil Rights Act of 1964 and applicable Federal regulations concerning Civil Rights.</t>
  </si>
  <si>
    <t>Civil Rights - Notification</t>
  </si>
  <si>
    <t>Civil Rights - Complaints</t>
  </si>
  <si>
    <t>Civil Rights - Training and Compliance</t>
  </si>
  <si>
    <t>N/A</t>
  </si>
  <si>
    <t>Met</t>
  </si>
  <si>
    <t>b) scheduled with no interruption of program benefits</t>
  </si>
  <si>
    <t>a) be a documented WIC expense.</t>
  </si>
  <si>
    <t>b) be in compliance with federal and state regulations.</t>
  </si>
  <si>
    <t>Met, N/A or Not Met</t>
  </si>
  <si>
    <t>If (6) is not met, agency has alternate locations and/or systems in place to provide services.</t>
  </si>
  <si>
    <t>a) Services Available</t>
  </si>
  <si>
    <t>b) Clinic Accessible</t>
  </si>
  <si>
    <t>Food Instruments - Blank Stock (Fed Reg. 246.12)</t>
  </si>
  <si>
    <t>Local agency systems are in place to maintain responsibility for proper use and handling of blank Food Instruments.  (PPM FDS 4.3)</t>
  </si>
  <si>
    <t>Local agencies implements conflict of interest controls to prevent and detect employee fraud and abuse.  (PPM CS 1.3)</t>
  </si>
  <si>
    <t>Local agency follows State policy for issuance of Food Instruments by mail and other special pick-ups. (PPM FDS 4.8)</t>
  </si>
  <si>
    <t>Only currently employed staff are "active" in the system/program.</t>
  </si>
  <si>
    <t>Passwords/logins are kept secure.</t>
  </si>
  <si>
    <t>Appropriate separation of duties followed.</t>
  </si>
  <si>
    <t>Dual Participation (Fed Reg 246.7)</t>
  </si>
  <si>
    <t>Local agency reconciles each "potential dual participant" on a daily basis, providing documentation of the outcome.</t>
  </si>
  <si>
    <t>Program Integrity</t>
  </si>
  <si>
    <t>Total Corrective Actions - Program Integrity</t>
  </si>
  <si>
    <t>Local Agency Procedures &amp; Quality Assurance</t>
  </si>
  <si>
    <t>If local agency restricts their service area, a procedure is in place to define their geographic boundaries. (Fed Reg 246.7)</t>
  </si>
  <si>
    <t>Procedure for follow-up on deferred bloodwork. (PPM CS 6.3)</t>
  </si>
  <si>
    <t xml:space="preserve">Procedure that creates a positive clinic environment which endorses breastfeeding as the normal and expected method of infant feeding, which is accessible to all staff and communicated regularly. </t>
  </si>
  <si>
    <t xml:space="preserve">Procedure to ensure that women have access to breastfeeding education, counseling, promotion and support information and activities during the prenatal and postpartum periods. </t>
  </si>
  <si>
    <t>Local Agency ensures quality service delivery.</t>
  </si>
  <si>
    <t xml:space="preserve">a) Verify documentation systems used to track outreach efforts throughout the year (files, logs, etc.). </t>
  </si>
  <si>
    <t>Total Corrective Actions - Local Agency Policies</t>
  </si>
  <si>
    <t>Certification Observation</t>
  </si>
  <si>
    <t>Intake</t>
  </si>
  <si>
    <t>Proof of identity policy is followed and documented. (PPM CS 4)</t>
  </si>
  <si>
    <t>Proof of pregnancy followed and documented. (PPM CS 5)</t>
  </si>
  <si>
    <t>Proof of residency policy is followed and documented. (PPM CS 2)</t>
  </si>
  <si>
    <t>Physical presence policies are followed. (PPM CS 1.1)</t>
  </si>
  <si>
    <t>WIC income eligibility is determined in accordance with state policies. (PPM CS 3)</t>
  </si>
  <si>
    <t>Value Enhanced Nutrition Assessment (VENA)</t>
  </si>
  <si>
    <t>Nutrition Counseling and Education</t>
  </si>
  <si>
    <t>Closing session on a positive note:</t>
  </si>
  <si>
    <t>Food Package Issuance (PPM SF 3, 4, &amp; 5.2)</t>
  </si>
  <si>
    <t>e) Biochemical assessment is completed per state policy. 
       (PPM CS 6.3)</t>
  </si>
  <si>
    <t>a) WIC nutrition care plan/casenote completed per policy.</t>
  </si>
  <si>
    <t>Total Corrective Actions - Certification Observation</t>
  </si>
  <si>
    <t>Nutrition Education</t>
  </si>
  <si>
    <t>Total Corrective Actions - Nutrition Education</t>
  </si>
  <si>
    <t>Secondary Education (Fed Reg. 246.11 &amp; 246.25)</t>
  </si>
  <si>
    <t>Total Corrective Actions - Medically Prescribed Formula</t>
  </si>
  <si>
    <t>Medically Prescribed Formula and Food Issuance Documentation Review</t>
  </si>
  <si>
    <t>General Information</t>
  </si>
  <si>
    <t>Medical documentation for medically prescribed formula and prescription food includes: (PPM SF 2.1)</t>
  </si>
  <si>
    <t xml:space="preserve">If medical documentation is provided by the telephone, completed per policy. </t>
  </si>
  <si>
    <t>Written procedures for the Peer Counselor Program are accessible to all WIC staff and include:</t>
  </si>
  <si>
    <t>Does not have BFPC Program</t>
  </si>
  <si>
    <t>X</t>
  </si>
  <si>
    <t>Does not participate in FMNP</t>
  </si>
  <si>
    <t>Farmers' Market Nutrition Program</t>
  </si>
  <si>
    <t>All stock is promptly checked against the Check Transmittal Document and kept on file.</t>
  </si>
  <si>
    <t>Agency follows guidelines for distribution and season close out.</t>
  </si>
  <si>
    <t>Total Corrective Actions - Farmers' Market</t>
  </si>
  <si>
    <t>Source documents for expenditures must be available for audit.
To qualify for payments, an expenditure must:</t>
  </si>
  <si>
    <t>a) This form must report expenditures by line item category and by all functional categories:</t>
  </si>
  <si>
    <t>Total Corrective Actions - BFPC Program</t>
  </si>
  <si>
    <t>Illinois Department of Human Services</t>
  </si>
  <si>
    <t>Bureau of Family Nutrition</t>
  </si>
  <si>
    <t>Illinois WIC Program Management Evaluation/Quality Assurance</t>
  </si>
  <si>
    <t>Agency:</t>
  </si>
  <si>
    <t>Total WIC Clinic Sites administered by this agency</t>
  </si>
  <si>
    <t>Number of clinic sites being reviewed during this evaluation</t>
  </si>
  <si>
    <t>Does this meet 20% requirement?</t>
  </si>
  <si>
    <t>Date</t>
  </si>
  <si>
    <t>Site:</t>
  </si>
  <si>
    <t>Review Staff:</t>
  </si>
  <si>
    <t>1)</t>
  </si>
  <si>
    <t>2)</t>
  </si>
  <si>
    <t>3)</t>
  </si>
  <si>
    <t>4)</t>
  </si>
  <si>
    <t>5)</t>
  </si>
  <si>
    <t>Total Corrective Actions</t>
  </si>
  <si>
    <t>Medically Prescribed Formula</t>
  </si>
  <si>
    <t>BFPC</t>
  </si>
  <si>
    <t>Farmers' Market</t>
  </si>
  <si>
    <t>Comments:</t>
  </si>
  <si>
    <t>Qualified staff are responsible for performing WIC certification, prescribing food packages and providing nutrition and breastfeeding education for WIC participants as described in state policy.</t>
  </si>
  <si>
    <t>Food Instrument - Issuance (Fed Reg. 246.12)</t>
  </si>
  <si>
    <t>Issuance of medically prescribed formula and prescription food (PPM SF 3.1)</t>
  </si>
  <si>
    <t>Local agencies must report the expenditure of grant funds according to contractual requirements to the Department on a monthly basis by means of the Summary Expenditure Documentation form.</t>
  </si>
  <si>
    <t>Thorough explanation of ID card provided at each certification.</t>
  </si>
  <si>
    <t>ID card completed according to State policy.</t>
  </si>
  <si>
    <t>WIC ID Card (PPM FDS 1.2)</t>
  </si>
  <si>
    <t xml:space="preserve">Certification Visit Education program explanation provided, covering all items listed per policy.
</t>
  </si>
  <si>
    <t>Program Explanation (PPM NE 4.2)</t>
  </si>
  <si>
    <t>a) program management (Peer Counselor Supervisor)</t>
  </si>
  <si>
    <t>b) job description ( Peer Counselor)</t>
  </si>
  <si>
    <t>c) parameters and functions</t>
  </si>
  <si>
    <t xml:space="preserve">d) fair compensation </t>
  </si>
  <si>
    <t>e) confidentiality</t>
  </si>
  <si>
    <t>f) job duties (Peer Counselor/Peer Counselor Supervisor)</t>
  </si>
  <si>
    <t>g) practice locations</t>
  </si>
  <si>
    <t>h) scope of practice</t>
  </si>
  <si>
    <t xml:space="preserve">i) referral policies </t>
  </si>
  <si>
    <t>Announced public policy against smoking (no smoking signage posted/visible). (Fed. Reg 246.6)</t>
  </si>
  <si>
    <t>Blank Food Instruments are maintained in secured, locked area.
(PPM FDS 4.3)</t>
  </si>
  <si>
    <t>m) security, care and use of special equipment</t>
  </si>
  <si>
    <t xml:space="preserve">j) training </t>
  </si>
  <si>
    <t>k) documentation</t>
  </si>
  <si>
    <t>l) use of social media</t>
  </si>
  <si>
    <t xml:space="preserve">n) BFPC contact frequency </t>
  </si>
  <si>
    <t xml:space="preserve">Nutritional risk assessment completed using the VENA process:
(PPM CS 6)  </t>
  </si>
  <si>
    <t>Check Security and Distribution (PPM WFMNP 1.1)</t>
  </si>
  <si>
    <t xml:space="preserve">Agency maintains security for Farmers' Market checks.  </t>
  </si>
  <si>
    <t xml:space="preserve">Local agency maintains a FMNP check log and kept on file for review. </t>
  </si>
  <si>
    <t>Met, N/A, Not Met</t>
  </si>
  <si>
    <t>Participant Education (PPM WFMNP 1.4)</t>
  </si>
  <si>
    <t xml:space="preserve">Agency provides nutrition education according to policy. </t>
  </si>
  <si>
    <t>Local agency ensures food instrument security per policy.   (PPM FDS 4.3, 4.4 &amp; 5.3)</t>
  </si>
  <si>
    <t>Local agency has adequate systems in place to ensure appropriate issuance and handling of Food Instruments. (PPM FDS 4)</t>
  </si>
  <si>
    <t xml:space="preserve">a) Referral list must include Medicaid, other food assistance programs, substance abuse services. </t>
  </si>
  <si>
    <t>Program requirements are provided to the participant. 
a) locations, days, and hours of operation of authorized markets and how to locate an approved farmer.
b) eligible foods
c) how to use Farmers' Market checks
d) rights and responsibilities</t>
  </si>
  <si>
    <t xml:space="preserve">Agency has completed Farmers' Market monitoring according to policy.  </t>
  </si>
  <si>
    <t>Training and Monitoring (PPM WFMNP 1.3)</t>
  </si>
  <si>
    <t>•Farmers' Market Nutrition Program (PPM WFMNP 1.2)</t>
  </si>
  <si>
    <t>• General Administration
• Client Services
• Nutrition Education
• Breastfeeding Promotion</t>
  </si>
  <si>
    <t>Division of Family and Community Services</t>
  </si>
  <si>
    <t xml:space="preserve">Provides job specific training to ensure compliance with state policies and documentation kept on file for review.  </t>
  </si>
  <si>
    <t xml:space="preserve">Initial and annual training provided to farmers and market managers according to policy.  </t>
  </si>
  <si>
    <t>SFY2014</t>
  </si>
  <si>
    <t>Participants are scheduled within the processing standards and timeframes. (PPM CS 11.2)</t>
  </si>
  <si>
    <t>a) Scheduling requirements are met considering prioritization (pregnant, migrant and infants less than 6 months). (PPM CS 11.3)</t>
  </si>
  <si>
    <t>b) Mid-certification assessment provided to the appropriate categories. (PPM CS 10.1)</t>
  </si>
  <si>
    <t>If this local agency is in waitlist status, State local agency guidelines for placement on waitlist are followed.  (PPM CS 11.2)</t>
  </si>
  <si>
    <t>Pregnant women are contacted if first appointment is missed and method documented. (PPM CS 11.4)</t>
  </si>
  <si>
    <t>For transfers into Local Agency: (PPM CS 13)</t>
  </si>
  <si>
    <t>a) valid Verification of Certification (VOC) is accepted</t>
  </si>
  <si>
    <t>Local agency provides participants who are transferring out of state with appropriate Verification of Certification (VOC) information. (PPM CS 13)</t>
  </si>
  <si>
    <t>c) certification form completed with residency (PPM CS 13; 12.2)</t>
  </si>
  <si>
    <r>
      <t xml:space="preserve">Appointment times are varied enough to accommodate the eligible population and minimize the applicant's absence from work. </t>
    </r>
    <r>
      <rPr>
        <sz val="7"/>
        <rFont val="Arial"/>
        <family val="2"/>
      </rPr>
      <t>(PPM CS 11.3)</t>
    </r>
    <r>
      <rPr>
        <sz val="6"/>
        <rFont val="Arial"/>
        <family val="2"/>
      </rPr>
      <t xml:space="preserve">
</t>
    </r>
    <r>
      <rPr>
        <sz val="8"/>
        <rFont val="Arial"/>
        <family val="0"/>
      </rPr>
      <t>(Examples include but are not limited to Saturday and/or evening clinics.)</t>
    </r>
  </si>
  <si>
    <t>The certification procedure and nutrition education must be performed at no cost to the applicant.  (PPM CS 1 &amp; NE 1.1)</t>
  </si>
  <si>
    <t>Notice of ineligibility and termination policies are followed. 
(PPM CS 15)</t>
  </si>
  <si>
    <t>Assigned caseload goal is met as measured by the number of fully participating clients.  (PPM CS 11.1 and current WIC contract)</t>
  </si>
  <si>
    <t>Closeout procedure followed according to policy.  (PPM AD 3.6)</t>
  </si>
  <si>
    <t>Agency inventory list followed according to policy.  (PPM AD 3.1)</t>
  </si>
  <si>
    <t>National Voter Registration Act (NVRA) (PPM AD 11)</t>
  </si>
  <si>
    <t>Review of Nutrition Services Administration (NSA) Expenditures  (Fed Reg 246.13 &amp; 246.14; PPM AD 3)</t>
  </si>
  <si>
    <t>Copies of completed Voter Registration Information (VRI) forms are signed, dated and kept in separate files for two years.</t>
  </si>
  <si>
    <t>Copies of the NVRA Transmittal forms are completed and kept in a separate file for two years for all "Yes" response VRI forms.</t>
  </si>
  <si>
    <t xml:space="preserve">Local agency has submitted completed NVRA Transmittal forms within the specified guidelines, per policy, for all "yes" response VRI forms. </t>
  </si>
  <si>
    <t>Staffing (Fed Reg 246.6; PPM AD 10)</t>
  </si>
  <si>
    <t>Facilities (Fed Reg 246.26; PPM AD 2.1)</t>
  </si>
  <si>
    <t>Participant related input and/or data for research, surveys or grants must be communicated to the Department for prior approval.
(PPM AD 8)</t>
  </si>
  <si>
    <t>WIC records are retained and destroyed per policy.</t>
  </si>
  <si>
    <t>Facilities and equipment are appropriate for service delivery.</t>
  </si>
  <si>
    <t>Civil Rights
(Fed. Reg. 246.8 &amp; 246.9, PPM AD 6)</t>
  </si>
  <si>
    <t>Agency ensures that WIC staff who access the system complete initial and annual security training.</t>
  </si>
  <si>
    <t>All actual or suspected instances of information asset misuse, theft or abuse must be reported per policy.</t>
  </si>
  <si>
    <t>In the event of local agency business interruption, related to disaster circumstances, policy followed.  (PPM AD13)</t>
  </si>
  <si>
    <t>Local agency follows State agency guidelines for participant abuse if an actual dual participant exists. (PPM CS 15.2-3)</t>
  </si>
  <si>
    <t>Enhanced outreach procedure identifies  methods to be utilized by the local agency with an emphasis on reaching and enrolling eligible women in the early months of pregnancy, including provisions to reach and enroll eligible migrants. (PPM AD 7)</t>
  </si>
  <si>
    <t>The local agency must develop, implement and maintain a written procedure for providing and receiving referrals that includes how the agency updates this listing on an annual basis. (PPM CS 14)</t>
  </si>
  <si>
    <t>Current standing orders for Hgb/Hct are on file and renewed annually. (PPM CS 6.3)</t>
  </si>
  <si>
    <t>Procedure for communicating abnormal values and health concerns to health care providers.  (PPM CS 6.1)</t>
  </si>
  <si>
    <t>If local agency distributes sample formula, procedure in place for fair, safe and equal distribution of sample formula and safe disposition of expired or tampered product.   (PPM SF 2.2)</t>
  </si>
  <si>
    <t>Local agency has a designated staff person who coordinates breastfeeding promotion and support activities per policy.
PPM AD 9.1)</t>
  </si>
  <si>
    <t>Procedure to provide breast pumps to eligible clients with determined need. (PPM AD 9.1 &amp; SF 5.3)</t>
  </si>
  <si>
    <t>Conducts and documents Quality Assurance annually to ensure compliance with WIC federal and state regulations and policies.  (AD 5.1)</t>
  </si>
  <si>
    <t>a) WIC Program Operations review completed annually and kept on file for review.</t>
  </si>
  <si>
    <t>b) Self-monitoring of WIC Certification process completed and kept on file for review.</t>
  </si>
  <si>
    <t>Local agency staff are aware of and follow Emergency Formula policy.  (PPM SF 2.2)</t>
  </si>
  <si>
    <t>Staff training.</t>
  </si>
  <si>
    <t xml:space="preserve">    a) Annual WIC job specific training.  (PPM AD 10)</t>
  </si>
  <si>
    <t>c) Every three years, counseling and education training for all WIC CHP staff.   (PPM NE 1.1)</t>
  </si>
  <si>
    <t>d) Every three years, staff issuing Medically Prescribed Formulas have been trained.(PPM SF 5.4-.5)</t>
  </si>
  <si>
    <t>Proxy policies are followed.(PPM FDS 1.3 &amp; CS 1.1)</t>
  </si>
  <si>
    <t>WIC Program Client Certification Form must be verbally explained at each certification with participant prior to signature. (PPM CS 12.2)</t>
  </si>
  <si>
    <t>Local Agency completes nutrition risk assessment following the Value Enhanced Nutrition Assessment (VENA) process.</t>
  </si>
  <si>
    <t>Collection of anthropometric and biochemical data per state policies. (PPM CS 6.2)</t>
  </si>
  <si>
    <t>a) Quality and reliable measurement equipment is used (IDHS Nutrition Assessment Manual).
• Equipment validated/calibrated annually (at a minimum)
• Hematological equipment maintained per manufacturer instructions
• Equipment validation log kept on file.</t>
  </si>
  <si>
    <t>b) Obtained weight and height/length for all applicants per policy   (PPM CS 6.2)</t>
  </si>
  <si>
    <t>c) If referral form utilized for anthropometric and/or biochemical data: (PPM CS 6.2 &amp; 6.3)
• Referral form must include information per policy
• Measurements must be within 60 days prior to certification</t>
  </si>
  <si>
    <t>d) Anthropometric measurements are documented and plotted  accurately  (PPM CS 6.2)</t>
  </si>
  <si>
    <t>a) Assessed and affirmed progress on previous goal and/or secondary education, if applicable (PPM CS 6.1).</t>
  </si>
  <si>
    <t>b) Complete a comprehensive diet assessment per state policy.  Staff must ask open-ended questions rather than quantify ounces or servings.  Examples may include asking about: appetite, favorite foods, and cultural food preferences.  (PPM CS 6.4)</t>
  </si>
  <si>
    <t>c) Clarify and synthesize the information collected by:
    • asking probing questions to clarify responses
    • avoiding extensive time spent on irrelevant information
    • using critical thinking skills to evaluate and prioritize the health
      assessment (PPM CS 6.1)</t>
  </si>
  <si>
    <t>Breastfeeding assessment completed and documented per policy.
(PPM CS 6.5)</t>
  </si>
  <si>
    <t xml:space="preserve">•Breastfeeding Peer Counselor Program </t>
  </si>
  <si>
    <t>If subcontracting for WIC services, written agreements are on file with sub recipient provider(s). (PPM AD 2.2)</t>
  </si>
  <si>
    <t>Records (Fed Reg 246.6; PPM AD 4)</t>
  </si>
  <si>
    <t>Contract Agreements  &amp; Special Projects (Fed Reg 246.6)</t>
  </si>
  <si>
    <t>System Security &amp; Disaster Planning (Fed Reg. 246.12; PPM AD 12 &amp; 13)</t>
  </si>
  <si>
    <t>WIC Program Client Certification Form provides required documentation and signatures. (PPM CS 1.1. &amp; 12.2)</t>
  </si>
  <si>
    <t>d) Identify and assigns all risks that apply (PPM CS 6.1 &amp; 6.4)</t>
  </si>
  <si>
    <t xml:space="preserve">Nutrition counseling and education must address participant's: (PPM NE 1.1)
    • Language, cultural preferences
    • Household situation, how to purchase food
    • Educational/environmental limitations.  </t>
  </si>
  <si>
    <t>Nutrition counseling and education must be: (PPM NE 1.1)
    • Easily understood by the participant
    • Consider participant's interests, needs/risks, concerns and abilities.</t>
  </si>
  <si>
    <t>Category specific nutrition education must be offered:  (PPM NE 2.1 &amp; 6.1)
     • After completing nutrition assessment
     • At the time of initial certification and subsequent secondary education visits, 
       pertinent to the participant needs
     • Base on current guidance from USDA</t>
  </si>
  <si>
    <t>b) Participant must be advised of Secondary education options:
    • Appointment is determined with participant, per their desired type of education, date and time.  (PPM NE 5.1)</t>
  </si>
  <si>
    <t xml:space="preserve">b) "Bundled" nutrition risks - documentation identifies specific condition. </t>
  </si>
  <si>
    <t>General Guidelines (Fed. Reg. 246.11; PPM NE 1.1)</t>
  </si>
  <si>
    <t xml:space="preserve">Nutrition education creates opportunities for participation, interaction and feedback. The education must not be provided as written or audio-visual contact alone. </t>
  </si>
  <si>
    <t xml:space="preserve">Staff display a positive attitude towards nutrition and breastfeeding education and encourage participation in activities. </t>
  </si>
  <si>
    <t>Nutrition education must be thoroughly integrated into participant health care plans, the food prescription and other program operation.</t>
  </si>
  <si>
    <t xml:space="preserve">An appropriate number of nutrition education contacts is made available to all participants. </t>
  </si>
  <si>
    <t>Nutrition Education Plan (PPM NE 3.1)</t>
  </si>
  <si>
    <t xml:space="preserve">Nutrition Education Plan (NEP) completed and on file per policy. </t>
  </si>
  <si>
    <r>
      <t xml:space="preserve">Individual counseling education provided and documented per state policy. (PPM NE 5.2)
</t>
    </r>
    <r>
      <rPr>
        <sz val="8"/>
        <rFont val="AdLib BT"/>
        <family val="5"/>
      </rPr>
      <t xml:space="preserve">• </t>
    </r>
    <r>
      <rPr>
        <sz val="8"/>
        <rFont val="Arial"/>
        <family val="0"/>
      </rPr>
      <t>Individual nutrition education must include follow-up from the previous contact.</t>
    </r>
  </si>
  <si>
    <t>Self-study modules (SSM) provided and documented per state policy. 
(PPM NE 5.2)
• SSM contains an evaluation component and is reviewed by staff after participant completes SSM
• Participant is seen by CHP, if evaluation indicates a poor understanding by participant or CHP requested by participant.</t>
  </si>
  <si>
    <t>Internet education provided and documented per state policy. (PPM NE 5.2)</t>
  </si>
  <si>
    <t>Group Nutrition Education is provided per policy. (PPM NE 5.3)
a)  Session presented by qualified staff and/or CHP present
b) Department notified prior to use of outside agencies
c)  Lesson plans used and kept on file for review
d)  Attendance logs must be maintained per state policy</t>
  </si>
  <si>
    <t xml:space="preserve">Ready-to-feed (RTF) formula is only given per state policy. </t>
  </si>
  <si>
    <t xml:space="preserve">Procedures </t>
  </si>
  <si>
    <t>Agency maintains files of participant Civil Rights complaints.</t>
  </si>
  <si>
    <r>
      <t>Complaints are handled in a timely manner.
(</t>
    </r>
    <r>
      <rPr>
        <i/>
        <sz val="8"/>
        <rFont val="Arial"/>
        <family val="2"/>
      </rPr>
      <t>Select N/A if no complaints since last review.)</t>
    </r>
  </si>
  <si>
    <t>All nutrition education contacts must be designed to be effective nutrition education interventions and incorporate regular follow up, including: (PPM NE 1.1)
• Elicit behavior change that will help the participant achieve and maintain a positive change in dietary, physical activity and breastfeeding practices resulting in improved nutritional status.
• Include a wide range of techniques per policy</t>
  </si>
  <si>
    <t>b) All staff involved with WIC participants receive breastfeeding promotion and support training at the time of orientation and annually. (PPM AD 9.1 &amp; SF 5.1-3)</t>
  </si>
  <si>
    <t>Agency ensures that WIC Staff are entering data per Cornerstone User Manual.</t>
  </si>
  <si>
    <t>Assure confidentiality is maintained with collection, handling, and disclosure of WIC participant information during all aspects of WIC visit</t>
  </si>
  <si>
    <t>Required Local Agency Procedures are available and followed</t>
  </si>
  <si>
    <t>Conducts and documents Medically Prescribed Formulas (MPF) Quality Assurance per policy. (PPM SF 5.5)</t>
  </si>
  <si>
    <t>Conducts and documents Breastfeeding Food Package Quality Assurance per policy. (PPM SF 5.6)</t>
  </si>
  <si>
    <t>Local Agency supports and promotes Breastfeeding according to State policy  (PPM AD 9 &amp; NE 2.1)</t>
  </si>
  <si>
    <t>Procedure for immunization screening and documentation.
(PPM CS 14.2)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</si>
</sst>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a\)"/>
    <numFmt numFmtId="166" formatCode="##."/>
    <numFmt numFmtId="167" formatCode="[$-409]h:mm:ss\ AM/PM"/>
    <numFmt numFmtId="168" formatCode="[$-409]dddd\,\ mmmm\ dd\,\ yyyy"/>
    <numFmt numFmtId="169" formatCode="mm/dd/yy;@"/>
    <numFmt numFmtId="170" formatCode="&quot;Yes&quot;;&quot;Yes&quot;;&quot;No&quot;"/>
    <numFmt numFmtId="171" formatCode="&quot;True&quot;;&quot;True&quot;;&quot;False&quot;"/>
    <numFmt numFmtId="172" formatCode="&quot;On&quot;;&quot;On&quot;;&quot;Off&quot;"/>
    <numFmt numFmtId="173" formatCode="[$€-2]\ #,##0.00_);[Red]\([$€-2]\ #,##0.00\)"/>
  </numFmts>
  <fonts count="58">
    <font>
      <sz val="10"/>
      <name val="Arial"/>
      <family val="0"/>
    </font>
    <font>
      <sz val="8"/>
      <name val="Arial"/>
      <family val="0"/>
    </font>
    <font>
      <b/>
      <sz val="12"/>
      <name val="Arial"/>
      <family val="2"/>
    </font>
    <font>
      <b/>
      <sz val="10"/>
      <name val="Arial"/>
      <family val="2"/>
    </font>
    <font>
      <b/>
      <sz val="10"/>
      <color indexed="9"/>
      <name val="Arial"/>
      <family val="2"/>
    </font>
    <font>
      <sz val="8"/>
      <color indexed="9"/>
      <name val="Arial"/>
      <family val="2"/>
    </font>
    <font>
      <b/>
      <sz val="12"/>
      <color indexed="9"/>
      <name val="Arial"/>
      <family val="2"/>
    </font>
    <font>
      <b/>
      <sz val="8"/>
      <color indexed="9"/>
      <name val="Arial"/>
      <family val="2"/>
    </font>
    <font>
      <b/>
      <sz val="8"/>
      <name val="Arial"/>
      <family val="2"/>
    </font>
    <font>
      <b/>
      <u val="single"/>
      <sz val="10"/>
      <name val="Arial"/>
      <family val="2"/>
    </font>
    <font>
      <b/>
      <sz val="14"/>
      <name val="Arial"/>
      <family val="2"/>
    </font>
    <font>
      <sz val="8"/>
      <name val="Wingdings"/>
      <family val="0"/>
    </font>
    <font>
      <b/>
      <sz val="10"/>
      <color indexed="10"/>
      <name val="Arial"/>
      <family val="2"/>
    </font>
    <font>
      <sz val="9"/>
      <name val="Arial"/>
      <family val="2"/>
    </font>
    <font>
      <b/>
      <sz val="12"/>
      <color indexed="10"/>
      <name val="Arial"/>
      <family val="2"/>
    </font>
    <font>
      <b/>
      <i/>
      <sz val="10"/>
      <name val="Arial"/>
      <family val="2"/>
    </font>
    <font>
      <u val="single"/>
      <sz val="8"/>
      <color indexed="12"/>
      <name val="Arial"/>
      <family val="0"/>
    </font>
    <font>
      <sz val="12"/>
      <name val="Arial"/>
      <family val="2"/>
    </font>
    <font>
      <u val="single"/>
      <sz val="10"/>
      <color indexed="36"/>
      <name val="Arial"/>
      <family val="0"/>
    </font>
    <font>
      <b/>
      <sz val="26"/>
      <name val="Arial"/>
      <family val="2"/>
    </font>
    <font>
      <sz val="7"/>
      <name val="Arial"/>
      <family val="2"/>
    </font>
    <font>
      <sz val="6"/>
      <name val="Arial"/>
      <family val="2"/>
    </font>
    <font>
      <sz val="8"/>
      <name val="AdLib BT"/>
      <family val="5"/>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22"/>
        <bgColor indexed="64"/>
      </patternFill>
    </fill>
    <fill>
      <patternFill patternType="solid">
        <fgColor indexed="9"/>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style="thin"/>
      <bottom style="medium"/>
    </border>
    <border>
      <left style="thin">
        <color indexed="23"/>
      </left>
      <right style="medium"/>
      <top style="medium"/>
      <bottom>
        <color indexed="63"/>
      </bottom>
    </border>
    <border>
      <left style="medium"/>
      <right>
        <color indexed="63"/>
      </right>
      <top style="medium"/>
      <bottom style="dashed">
        <color indexed="23"/>
      </bottom>
    </border>
    <border>
      <left>
        <color indexed="63"/>
      </left>
      <right>
        <color indexed="63"/>
      </right>
      <top style="medium"/>
      <bottom style="dashed">
        <color indexed="23"/>
      </bottom>
    </border>
    <border>
      <left style="medium"/>
      <right>
        <color indexed="63"/>
      </right>
      <top style="dashed">
        <color indexed="23"/>
      </top>
      <bottom style="dashed">
        <color indexed="23"/>
      </bottom>
    </border>
    <border>
      <left>
        <color indexed="63"/>
      </left>
      <right>
        <color indexed="63"/>
      </right>
      <top style="dashed">
        <color indexed="23"/>
      </top>
      <bottom style="dashed">
        <color indexed="23"/>
      </bottom>
    </border>
    <border>
      <left style="medium"/>
      <right>
        <color indexed="63"/>
      </right>
      <top style="dashed">
        <color indexed="23"/>
      </top>
      <bottom style="thin"/>
    </border>
    <border>
      <left>
        <color indexed="63"/>
      </left>
      <right>
        <color indexed="63"/>
      </right>
      <top style="dashed">
        <color indexed="23"/>
      </top>
      <bottom style="thin"/>
    </border>
    <border>
      <left>
        <color indexed="63"/>
      </left>
      <right>
        <color indexed="63"/>
      </right>
      <top style="medium"/>
      <bottom style="thin"/>
    </border>
    <border>
      <left style="thin">
        <color indexed="23"/>
      </left>
      <right>
        <color indexed="63"/>
      </right>
      <top style="thin"/>
      <bottom style="medium"/>
    </border>
    <border>
      <left>
        <color indexed="63"/>
      </left>
      <right style="medium"/>
      <top style="medium"/>
      <bottom>
        <color indexed="63"/>
      </bottom>
    </border>
    <border>
      <left style="medium"/>
      <right>
        <color indexed="63"/>
      </right>
      <top style="medium"/>
      <bottom style="thin"/>
    </border>
    <border>
      <left>
        <color indexed="63"/>
      </left>
      <right style="thin">
        <color indexed="23"/>
      </right>
      <top style="dashed">
        <color indexed="23"/>
      </top>
      <bottom style="dashed">
        <color indexed="23"/>
      </bottom>
    </border>
    <border>
      <left style="medium"/>
      <right>
        <color indexed="63"/>
      </right>
      <top style="dashed">
        <color indexed="23"/>
      </top>
      <bottom>
        <color indexed="63"/>
      </bottom>
    </border>
    <border>
      <left>
        <color indexed="63"/>
      </left>
      <right>
        <color indexed="63"/>
      </right>
      <top style="dashed">
        <color indexed="23"/>
      </top>
      <bottom>
        <color indexed="63"/>
      </bottom>
    </border>
    <border>
      <left>
        <color indexed="63"/>
      </left>
      <right style="thin">
        <color indexed="23"/>
      </right>
      <top style="dashed">
        <color indexed="23"/>
      </top>
      <bottom>
        <color indexed="63"/>
      </bottom>
    </border>
    <border>
      <left style="medium"/>
      <right>
        <color indexed="63"/>
      </right>
      <top>
        <color indexed="63"/>
      </top>
      <bottom style="dashed">
        <color indexed="23"/>
      </bottom>
    </border>
    <border>
      <left>
        <color indexed="63"/>
      </left>
      <right>
        <color indexed="63"/>
      </right>
      <top>
        <color indexed="63"/>
      </top>
      <bottom style="dashed">
        <color indexed="23"/>
      </bottom>
    </border>
    <border>
      <left style="medium"/>
      <right>
        <color indexed="63"/>
      </right>
      <top>
        <color indexed="63"/>
      </top>
      <bottom>
        <color indexed="63"/>
      </bottom>
    </border>
    <border>
      <left>
        <color indexed="63"/>
      </left>
      <right>
        <color indexed="63"/>
      </right>
      <top>
        <color indexed="63"/>
      </top>
      <bottom style="medium"/>
    </border>
    <border>
      <left style="thin">
        <color indexed="23"/>
      </left>
      <right>
        <color indexed="63"/>
      </right>
      <top style="dashed">
        <color indexed="23"/>
      </top>
      <bottom>
        <color indexed="63"/>
      </bottom>
    </border>
    <border>
      <left style="thin">
        <color indexed="23"/>
      </left>
      <right>
        <color indexed="63"/>
      </right>
      <top style="medium"/>
      <bottom style="dashed">
        <color indexed="23"/>
      </bottom>
    </border>
    <border>
      <left style="thin">
        <color indexed="23"/>
      </left>
      <right>
        <color indexed="63"/>
      </right>
      <top style="dashed">
        <color indexed="23"/>
      </top>
      <bottom style="dashed">
        <color indexed="23"/>
      </bottom>
    </border>
    <border>
      <left style="medium"/>
      <right style="medium"/>
      <top>
        <color indexed="63"/>
      </top>
      <bottom>
        <color indexed="63"/>
      </bottom>
    </border>
    <border>
      <left style="thin">
        <color indexed="23"/>
      </left>
      <right>
        <color indexed="63"/>
      </right>
      <top style="dashed">
        <color indexed="23"/>
      </top>
      <bottom style="thin"/>
    </border>
    <border>
      <left style="thin">
        <color indexed="23"/>
      </left>
      <right>
        <color indexed="63"/>
      </right>
      <top style="medium"/>
      <bottom style="thin"/>
    </border>
    <border>
      <left style="thin">
        <color indexed="23"/>
      </left>
      <right style="medium"/>
      <top style="thin"/>
      <bottom style="medium"/>
    </border>
    <border>
      <left>
        <color indexed="63"/>
      </left>
      <right style="medium"/>
      <top style="thin"/>
      <bottom style="medium"/>
    </border>
    <border>
      <left style="medium"/>
      <right>
        <color indexed="63"/>
      </right>
      <top style="thin"/>
      <bottom style="medium"/>
    </border>
    <border>
      <left style="thin">
        <color indexed="23"/>
      </left>
      <right style="medium"/>
      <top style="dashed">
        <color indexed="23"/>
      </top>
      <bottom style="dashed">
        <color indexed="23"/>
      </bottom>
    </border>
    <border>
      <left style="thin">
        <color indexed="23"/>
      </left>
      <right style="medium"/>
      <top style="medium"/>
      <bottom style="dashed">
        <color indexed="23"/>
      </bottom>
    </border>
    <border>
      <left style="thin">
        <color indexed="23"/>
      </left>
      <right>
        <color indexed="63"/>
      </right>
      <top>
        <color indexed="63"/>
      </top>
      <bottom style="dashed">
        <color indexed="23"/>
      </botto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color indexed="23"/>
      </left>
      <right>
        <color indexed="63"/>
      </right>
      <top>
        <color indexed="63"/>
      </top>
      <bottom>
        <color indexed="63"/>
      </bottom>
    </border>
    <border>
      <left style="medium"/>
      <right style="medium"/>
      <top style="medium"/>
      <bottom style="thin"/>
    </border>
    <border>
      <left style="thin"/>
      <right style="thin"/>
      <top style="thin"/>
      <bottom style="thin"/>
    </border>
    <border>
      <left style="medium"/>
      <right style="medium"/>
      <top style="medium"/>
      <bottom style="medium"/>
    </border>
    <border>
      <left style="medium"/>
      <right>
        <color indexed="63"/>
      </right>
      <top>
        <color indexed="63"/>
      </top>
      <bottom style="medium"/>
    </border>
    <border>
      <left style="medium"/>
      <right style="medium"/>
      <top style="thin"/>
      <bottom style="thin"/>
    </border>
    <border>
      <left style="medium"/>
      <right>
        <color indexed="63"/>
      </right>
      <top style="medium"/>
      <bottom>
        <color indexed="63"/>
      </bottom>
    </border>
    <border>
      <left>
        <color indexed="63"/>
      </left>
      <right style="medium"/>
      <top>
        <color indexed="63"/>
      </top>
      <bottom style="medium"/>
    </border>
    <border>
      <left>
        <color indexed="63"/>
      </left>
      <right>
        <color indexed="63"/>
      </right>
      <top style="thin"/>
      <bottom style="thin"/>
    </border>
    <border>
      <left style="medium"/>
      <right style="medium"/>
      <top>
        <color indexed="63"/>
      </top>
      <bottom style="thin"/>
    </border>
    <border>
      <left style="thin">
        <color indexed="23"/>
      </left>
      <right style="medium"/>
      <top style="dashed">
        <color indexed="23"/>
      </top>
      <bottom>
        <color indexed="63"/>
      </bottom>
    </border>
    <border>
      <left style="thin">
        <color indexed="23"/>
      </left>
      <right style="medium"/>
      <top>
        <color indexed="63"/>
      </top>
      <bottom>
        <color indexed="63"/>
      </bottom>
    </border>
    <border>
      <left style="medium"/>
      <right style="thin">
        <color indexed="23"/>
      </right>
      <top style="dashed">
        <color indexed="23"/>
      </top>
      <bottom>
        <color indexed="63"/>
      </bottom>
    </border>
    <border>
      <left style="thin">
        <color indexed="23"/>
      </left>
      <right style="medium"/>
      <top>
        <color indexed="63"/>
      </top>
      <bottom style="dashed">
        <color indexed="23"/>
      </bottom>
    </border>
    <border>
      <left style="thin">
        <color indexed="23"/>
      </left>
      <right>
        <color indexed="63"/>
      </right>
      <top style="medium"/>
      <bottom>
        <color indexed="63"/>
      </bottom>
    </border>
    <border>
      <left style="thin">
        <color indexed="23"/>
      </left>
      <right style="medium"/>
      <top style="dashed">
        <color indexed="23"/>
      </top>
      <bottom style="thin"/>
    </border>
    <border>
      <left style="thin">
        <color indexed="23"/>
      </left>
      <right style="medium"/>
      <top style="medium"/>
      <bottom style="thin"/>
    </border>
    <border>
      <left style="medium"/>
      <right style="thin">
        <color indexed="23"/>
      </right>
      <top style="dashed">
        <color indexed="23"/>
      </top>
      <bottom style="dashed">
        <color indexed="23"/>
      </bottom>
    </border>
    <border>
      <left style="medium"/>
      <right>
        <color indexed="63"/>
      </right>
      <top style="dashed">
        <color indexed="23"/>
      </top>
      <bottom style="hair"/>
    </border>
    <border>
      <left style="medium"/>
      <right>
        <color indexed="63"/>
      </right>
      <top style="hair"/>
      <bottom style="thin"/>
    </border>
    <border>
      <left>
        <color indexed="63"/>
      </left>
      <right style="thin">
        <color indexed="23"/>
      </right>
      <top style="dashed">
        <color indexed="23"/>
      </top>
      <bottom style="thin"/>
    </border>
    <border>
      <left>
        <color indexed="63"/>
      </left>
      <right style="medium"/>
      <top style="medium"/>
      <bottom style="dashed">
        <color indexed="55"/>
      </bottom>
    </border>
    <border>
      <left style="medium"/>
      <right style="thin">
        <color indexed="55"/>
      </right>
      <top style="medium"/>
      <bottom style="dashed">
        <color indexed="55"/>
      </bottom>
    </border>
    <border>
      <left style="medium"/>
      <right>
        <color indexed="63"/>
      </right>
      <top style="dotted">
        <color indexed="55"/>
      </top>
      <bottom style="thin"/>
    </border>
    <border>
      <left>
        <color indexed="63"/>
      </left>
      <right style="medium"/>
      <top style="dotted">
        <color indexed="55"/>
      </top>
      <bottom style="thin"/>
    </border>
    <border>
      <left style="medium"/>
      <right style="thin">
        <color indexed="55"/>
      </right>
      <top>
        <color indexed="63"/>
      </top>
      <bottom style="thin"/>
    </border>
    <border>
      <left style="medium"/>
      <right style="thin">
        <color indexed="23"/>
      </right>
      <top>
        <color indexed="63"/>
      </top>
      <bottom style="dashed">
        <color indexed="23"/>
      </bottom>
    </border>
    <border>
      <left style="medium"/>
      <right style="medium"/>
      <top style="medium"/>
      <bottom style="dotted">
        <color indexed="23"/>
      </bottom>
    </border>
    <border>
      <left style="medium"/>
      <right>
        <color indexed="63"/>
      </right>
      <top style="medium"/>
      <bottom style="dotted">
        <color indexed="23"/>
      </bottom>
    </border>
    <border>
      <left style="thin">
        <color indexed="23"/>
      </left>
      <right style="medium"/>
      <top style="medium"/>
      <bottom style="dotted">
        <color indexed="23"/>
      </bottom>
    </border>
    <border>
      <left>
        <color indexed="63"/>
      </left>
      <right>
        <color indexed="63"/>
      </right>
      <top style="medium"/>
      <bottom style="dotted">
        <color indexed="23"/>
      </bottom>
    </border>
    <border>
      <left>
        <color indexed="63"/>
      </left>
      <right style="medium"/>
      <top style="medium"/>
      <bottom style="dotted">
        <color indexed="23"/>
      </bottom>
    </border>
    <border>
      <left>
        <color indexed="63"/>
      </left>
      <right style="thin">
        <color indexed="2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23"/>
      </right>
      <top style="thin"/>
      <bottom style="medium"/>
    </border>
    <border>
      <left>
        <color indexed="63"/>
      </left>
      <right style="medium"/>
      <top style="dashed">
        <color indexed="23"/>
      </top>
      <bottom style="dashed">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30">
    <xf numFmtId="0" fontId="0" fillId="0" borderId="0" xfId="0" applyAlignment="1">
      <alignment/>
    </xf>
    <xf numFmtId="0" fontId="1" fillId="0" borderId="0" xfId="0" applyFont="1" applyFill="1" applyBorder="1" applyAlignment="1">
      <alignment vertical="top"/>
    </xf>
    <xf numFmtId="0" fontId="3" fillId="0" borderId="0" xfId="0" applyFont="1" applyFill="1" applyBorder="1" applyAlignment="1">
      <alignment horizontal="center" vertical="top"/>
    </xf>
    <xf numFmtId="0" fontId="3" fillId="0" borderId="0" xfId="0" applyFont="1" applyFill="1" applyBorder="1" applyAlignment="1">
      <alignment/>
    </xf>
    <xf numFmtId="0" fontId="1" fillId="0" borderId="0" xfId="0" applyFont="1" applyFill="1" applyBorder="1" applyAlignment="1">
      <alignment wrapText="1"/>
    </xf>
    <xf numFmtId="166" fontId="1" fillId="0" borderId="0" xfId="0" applyNumberFormat="1" applyFont="1" applyFill="1" applyBorder="1" applyAlignment="1">
      <alignment horizontal="right" vertical="top"/>
    </xf>
    <xf numFmtId="0" fontId="4" fillId="33" borderId="10" xfId="0" applyFont="1" applyFill="1" applyBorder="1" applyAlignment="1">
      <alignment wrapText="1"/>
    </xf>
    <xf numFmtId="0" fontId="4" fillId="33" borderId="10" xfId="0" applyFont="1" applyFill="1" applyBorder="1" applyAlignment="1">
      <alignment horizontal="center"/>
    </xf>
    <xf numFmtId="0" fontId="4" fillId="33" borderId="10" xfId="0" applyFont="1" applyFill="1" applyBorder="1" applyAlignment="1">
      <alignment horizontal="center" wrapText="1"/>
    </xf>
    <xf numFmtId="0" fontId="1" fillId="0" borderId="0" xfId="0" applyFont="1" applyFill="1" applyBorder="1" applyAlignment="1">
      <alignment horizontal="center"/>
    </xf>
    <xf numFmtId="0" fontId="4" fillId="0" borderId="0" xfId="0" applyFont="1" applyFill="1" applyBorder="1" applyAlignment="1">
      <alignment/>
    </xf>
    <xf numFmtId="0" fontId="5" fillId="0" borderId="0" xfId="0" applyFont="1" applyFill="1" applyBorder="1" applyAlignment="1">
      <alignment vertical="top"/>
    </xf>
    <xf numFmtId="0" fontId="4" fillId="0" borderId="0" xfId="0" applyFont="1" applyFill="1" applyBorder="1" applyAlignment="1">
      <alignment vertical="top"/>
    </xf>
    <xf numFmtId="0" fontId="4" fillId="33" borderId="10" xfId="0" applyFont="1" applyFill="1" applyBorder="1" applyAlignment="1" applyProtection="1">
      <alignment horizontal="center" wrapText="1"/>
      <protection locked="0"/>
    </xf>
    <xf numFmtId="0" fontId="1" fillId="0" borderId="0" xfId="0" applyFont="1" applyFill="1" applyBorder="1" applyAlignment="1" applyProtection="1">
      <alignment vertical="top"/>
      <protection locked="0"/>
    </xf>
    <xf numFmtId="0" fontId="3" fillId="0" borderId="11" xfId="0" applyFont="1" applyFill="1" applyBorder="1" applyAlignment="1" applyProtection="1">
      <alignment horizontal="center" wrapText="1"/>
      <protection locked="0"/>
    </xf>
    <xf numFmtId="0" fontId="3" fillId="0" borderId="11" xfId="0" applyFont="1" applyFill="1" applyBorder="1" applyAlignment="1">
      <alignment horizontal="center" wrapText="1"/>
    </xf>
    <xf numFmtId="0" fontId="3" fillId="0" borderId="12" xfId="0" applyFont="1" applyFill="1" applyBorder="1" applyAlignment="1">
      <alignment horizontal="center" wrapText="1"/>
    </xf>
    <xf numFmtId="0" fontId="4" fillId="33" borderId="13" xfId="0" applyFont="1" applyFill="1" applyBorder="1" applyAlignment="1">
      <alignment horizontal="center"/>
    </xf>
    <xf numFmtId="0" fontId="3" fillId="0" borderId="11"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6" fillId="33" borderId="13" xfId="0" applyFont="1" applyFill="1" applyBorder="1" applyAlignment="1">
      <alignment horizontal="center"/>
    </xf>
    <xf numFmtId="166" fontId="1" fillId="0" borderId="15" xfId="0" applyNumberFormat="1" applyFont="1" applyFill="1" applyBorder="1" applyAlignment="1">
      <alignment horizontal="right" vertical="top"/>
    </xf>
    <xf numFmtId="0" fontId="1" fillId="0" borderId="16" xfId="0" applyFont="1" applyFill="1" applyBorder="1" applyAlignment="1">
      <alignment vertical="top" wrapText="1"/>
    </xf>
    <xf numFmtId="166" fontId="1" fillId="0" borderId="17" xfId="0" applyNumberFormat="1" applyFont="1" applyFill="1" applyBorder="1" applyAlignment="1">
      <alignment horizontal="right" vertical="top"/>
    </xf>
    <xf numFmtId="0" fontId="1" fillId="0" borderId="18" xfId="0" applyFont="1" applyFill="1" applyBorder="1" applyAlignment="1">
      <alignment vertical="top" wrapText="1"/>
    </xf>
    <xf numFmtId="0" fontId="1" fillId="0" borderId="18" xfId="0" applyFont="1" applyFill="1" applyBorder="1" applyAlignment="1">
      <alignment horizontal="left" vertical="top" wrapText="1" indent="1"/>
    </xf>
    <xf numFmtId="166" fontId="1" fillId="0" borderId="19" xfId="0" applyNumberFormat="1" applyFont="1" applyFill="1" applyBorder="1" applyAlignment="1">
      <alignment horizontal="right" vertical="top"/>
    </xf>
    <xf numFmtId="0" fontId="1" fillId="0" borderId="20" xfId="0" applyFont="1" applyFill="1" applyBorder="1" applyAlignment="1">
      <alignment vertical="top" wrapText="1"/>
    </xf>
    <xf numFmtId="0" fontId="1" fillId="0" borderId="21" xfId="0" applyFont="1" applyFill="1" applyBorder="1" applyAlignment="1">
      <alignment vertical="top" wrapText="1"/>
    </xf>
    <xf numFmtId="0" fontId="4" fillId="33" borderId="22" xfId="0" applyFont="1" applyFill="1" applyBorder="1" applyAlignment="1" applyProtection="1">
      <alignment horizontal="center" wrapText="1"/>
      <protection locked="0"/>
    </xf>
    <xf numFmtId="0" fontId="3" fillId="0" borderId="11" xfId="0" applyFont="1" applyFill="1" applyBorder="1" applyAlignment="1">
      <alignment/>
    </xf>
    <xf numFmtId="0" fontId="3" fillId="0" borderId="23" xfId="0" applyFont="1" applyFill="1" applyBorder="1" applyAlignment="1">
      <alignment/>
    </xf>
    <xf numFmtId="0" fontId="6" fillId="33" borderId="10" xfId="0" applyFont="1" applyFill="1" applyBorder="1" applyAlignment="1">
      <alignment wrapText="1"/>
    </xf>
    <xf numFmtId="166" fontId="1" fillId="0" borderId="15" xfId="0" applyNumberFormat="1" applyFont="1" applyFill="1" applyBorder="1" applyAlignment="1">
      <alignment vertical="top"/>
    </xf>
    <xf numFmtId="166" fontId="1" fillId="0" borderId="17" xfId="0" applyNumberFormat="1" applyFont="1" applyFill="1" applyBorder="1" applyAlignment="1">
      <alignment vertical="top"/>
    </xf>
    <xf numFmtId="166" fontId="1" fillId="0" borderId="19" xfId="0" applyNumberFormat="1" applyFont="1" applyFill="1" applyBorder="1" applyAlignment="1">
      <alignment vertical="top"/>
    </xf>
    <xf numFmtId="166" fontId="1" fillId="0" borderId="24" xfId="0" applyNumberFormat="1" applyFont="1" applyFill="1" applyBorder="1" applyAlignment="1">
      <alignment vertical="top"/>
    </xf>
    <xf numFmtId="166" fontId="1" fillId="0" borderId="0" xfId="0" applyNumberFormat="1" applyFont="1" applyFill="1" applyBorder="1" applyAlignment="1">
      <alignment vertical="top"/>
    </xf>
    <xf numFmtId="0" fontId="1" fillId="0" borderId="25" xfId="0" applyFont="1" applyFill="1" applyBorder="1" applyAlignment="1">
      <alignment horizontal="left" vertical="top" wrapText="1" indent="1"/>
    </xf>
    <xf numFmtId="166" fontId="1" fillId="0" borderId="26" xfId="0" applyNumberFormat="1" applyFont="1" applyFill="1" applyBorder="1" applyAlignment="1">
      <alignment horizontal="right" vertical="top"/>
    </xf>
    <xf numFmtId="0" fontId="1" fillId="0" borderId="27" xfId="0" applyFont="1" applyFill="1" applyBorder="1" applyAlignment="1">
      <alignment vertical="top" wrapText="1"/>
    </xf>
    <xf numFmtId="0" fontId="1" fillId="0" borderId="25"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28" xfId="0" applyFont="1" applyFill="1" applyBorder="1" applyAlignment="1">
      <alignment horizontal="left" vertical="top" wrapText="1"/>
    </xf>
    <xf numFmtId="166" fontId="1" fillId="0" borderId="29" xfId="0" applyNumberFormat="1" applyFont="1" applyFill="1" applyBorder="1" applyAlignment="1">
      <alignment horizontal="right" vertical="top"/>
    </xf>
    <xf numFmtId="0" fontId="1" fillId="0" borderId="30" xfId="0" applyFont="1" applyFill="1" applyBorder="1" applyAlignment="1">
      <alignment vertical="top" wrapText="1"/>
    </xf>
    <xf numFmtId="0" fontId="0" fillId="0" borderId="11" xfId="0" applyFont="1" applyFill="1" applyBorder="1" applyAlignment="1">
      <alignment horizontal="center" vertical="top"/>
    </xf>
    <xf numFmtId="0" fontId="1" fillId="0" borderId="27" xfId="0" applyFont="1" applyFill="1" applyBorder="1" applyAlignment="1">
      <alignment horizontal="left" vertical="top" wrapText="1"/>
    </xf>
    <xf numFmtId="0" fontId="1" fillId="0" borderId="30" xfId="0" applyFont="1" applyFill="1" applyBorder="1" applyAlignment="1">
      <alignment horizontal="left" vertical="top" wrapText="1"/>
    </xf>
    <xf numFmtId="166" fontId="1" fillId="0" borderId="31" xfId="0" applyNumberFormat="1" applyFont="1" applyFill="1" applyBorder="1" applyAlignment="1">
      <alignment horizontal="right" vertical="top"/>
    </xf>
    <xf numFmtId="0" fontId="1" fillId="0" borderId="0" xfId="0" applyFont="1" applyFill="1" applyBorder="1" applyAlignment="1">
      <alignment vertical="top" wrapText="1"/>
    </xf>
    <xf numFmtId="0" fontId="3" fillId="0" borderId="0" xfId="0" applyFont="1" applyFill="1" applyBorder="1" applyAlignment="1">
      <alignment vertical="top"/>
    </xf>
    <xf numFmtId="0" fontId="7" fillId="0" borderId="0" xfId="0" applyFont="1" applyFill="1" applyBorder="1" applyAlignment="1">
      <alignment vertical="top"/>
    </xf>
    <xf numFmtId="0" fontId="1" fillId="0" borderId="25" xfId="0" applyFont="1" applyFill="1" applyBorder="1" applyAlignment="1">
      <alignment vertical="top" wrapText="1"/>
    </xf>
    <xf numFmtId="166" fontId="1" fillId="0" borderId="17" xfId="0" applyNumberFormat="1" applyFont="1" applyFill="1" applyBorder="1" applyAlignment="1">
      <alignment horizontal="right" vertical="top"/>
    </xf>
    <xf numFmtId="166" fontId="1" fillId="0" borderId="15" xfId="0" applyNumberFormat="1" applyFont="1" applyFill="1" applyBorder="1" applyAlignment="1">
      <alignment horizontal="right" vertical="top"/>
    </xf>
    <xf numFmtId="166" fontId="1" fillId="0" borderId="26" xfId="0" applyNumberFormat="1" applyFont="1" applyFill="1" applyBorder="1" applyAlignment="1">
      <alignment horizontal="right" vertical="top"/>
    </xf>
    <xf numFmtId="166" fontId="1" fillId="0" borderId="29" xfId="0" applyNumberFormat="1" applyFont="1" applyFill="1" applyBorder="1" applyAlignment="1">
      <alignment horizontal="right" vertical="top"/>
    </xf>
    <xf numFmtId="166" fontId="1" fillId="0" borderId="0" xfId="0" applyNumberFormat="1" applyFont="1" applyFill="1" applyBorder="1" applyAlignment="1">
      <alignment horizontal="right" vertical="top"/>
    </xf>
    <xf numFmtId="0" fontId="0" fillId="0" borderId="31" xfId="0" applyBorder="1" applyAlignment="1">
      <alignment horizontal="right" vertical="top"/>
    </xf>
    <xf numFmtId="0" fontId="1" fillId="0" borderId="0" xfId="0" applyFont="1" applyFill="1" applyBorder="1" applyAlignment="1">
      <alignment vertical="top"/>
    </xf>
    <xf numFmtId="166" fontId="1" fillId="0" borderId="19" xfId="0" applyNumberFormat="1" applyFont="1" applyFill="1" applyBorder="1" applyAlignment="1">
      <alignment horizontal="right" vertical="top"/>
    </xf>
    <xf numFmtId="0" fontId="1" fillId="0" borderId="16" xfId="0" applyFont="1" applyFill="1" applyBorder="1" applyAlignment="1">
      <alignment vertical="top" wrapText="1"/>
    </xf>
    <xf numFmtId="0" fontId="1" fillId="0" borderId="20" xfId="0" applyFont="1" applyFill="1" applyBorder="1" applyAlignment="1">
      <alignment vertical="top" wrapText="1"/>
    </xf>
    <xf numFmtId="0" fontId="1" fillId="0" borderId="18" xfId="0" applyFont="1" applyFill="1" applyBorder="1" applyAlignment="1">
      <alignment vertical="top" wrapText="1"/>
    </xf>
    <xf numFmtId="0" fontId="4" fillId="33" borderId="13" xfId="0" applyFont="1" applyFill="1" applyBorder="1" applyAlignment="1" applyProtection="1">
      <alignment horizontal="center"/>
      <protection/>
    </xf>
    <xf numFmtId="0" fontId="4" fillId="33" borderId="10" xfId="0" applyFont="1" applyFill="1" applyBorder="1" applyAlignment="1" applyProtection="1">
      <alignment wrapText="1"/>
      <protection/>
    </xf>
    <xf numFmtId="0" fontId="4" fillId="33" borderId="10" xfId="0" applyFont="1" applyFill="1" applyBorder="1" applyAlignment="1" applyProtection="1">
      <alignment horizontal="center" wrapText="1"/>
      <protection/>
    </xf>
    <xf numFmtId="0" fontId="6" fillId="33" borderId="13" xfId="0" applyFont="1" applyFill="1" applyBorder="1" applyAlignment="1" applyProtection="1">
      <alignment horizontal="center"/>
      <protection/>
    </xf>
    <xf numFmtId="0" fontId="3" fillId="0" borderId="11" xfId="0" applyFont="1" applyFill="1" applyBorder="1" applyAlignment="1" applyProtection="1">
      <alignment horizontal="center" wrapText="1"/>
      <protection/>
    </xf>
    <xf numFmtId="0" fontId="3" fillId="0" borderId="12" xfId="0" applyFont="1" applyFill="1" applyBorder="1" applyAlignment="1" applyProtection="1">
      <alignment horizontal="center" wrapText="1"/>
      <protection/>
    </xf>
    <xf numFmtId="0" fontId="4" fillId="0" borderId="0" xfId="0" applyFont="1" applyFill="1" applyBorder="1" applyAlignment="1" applyProtection="1">
      <alignment/>
      <protection/>
    </xf>
    <xf numFmtId="0" fontId="3" fillId="0" borderId="14" xfId="0" applyFont="1" applyFill="1" applyBorder="1" applyAlignment="1" applyProtection="1">
      <alignment horizontal="center" wrapText="1"/>
      <protection/>
    </xf>
    <xf numFmtId="0" fontId="1" fillId="0" borderId="0" xfId="0" applyFont="1" applyFill="1" applyBorder="1" applyAlignment="1" applyProtection="1">
      <alignment vertical="top" wrapText="1"/>
      <protection locked="0"/>
    </xf>
    <xf numFmtId="166" fontId="1" fillId="0" borderId="31" xfId="0" applyNumberFormat="1" applyFont="1" applyFill="1" applyBorder="1" applyAlignment="1">
      <alignment horizontal="right" vertical="top"/>
    </xf>
    <xf numFmtId="0" fontId="3" fillId="0" borderId="14" xfId="0" applyFont="1" applyFill="1" applyBorder="1" applyAlignment="1" applyProtection="1">
      <alignment horizontal="center" wrapText="1"/>
      <protection locked="0"/>
    </xf>
    <xf numFmtId="0" fontId="6" fillId="33" borderId="10" xfId="0" applyFont="1" applyFill="1" applyBorder="1" applyAlignment="1" applyProtection="1">
      <alignment wrapText="1"/>
      <protection/>
    </xf>
    <xf numFmtId="0" fontId="6" fillId="33" borderId="10" xfId="0" applyFont="1" applyFill="1" applyBorder="1" applyAlignment="1" applyProtection="1">
      <alignment horizontal="center" wrapText="1"/>
      <protection/>
    </xf>
    <xf numFmtId="166" fontId="1" fillId="0" borderId="26" xfId="0" applyNumberFormat="1" applyFont="1" applyFill="1" applyBorder="1" applyAlignment="1">
      <alignment vertical="top"/>
    </xf>
    <xf numFmtId="166" fontId="1" fillId="0" borderId="31" xfId="0" applyNumberFormat="1" applyFont="1" applyFill="1" applyBorder="1" applyAlignment="1">
      <alignment vertical="top"/>
    </xf>
    <xf numFmtId="166" fontId="1" fillId="0" borderId="29" xfId="0" applyNumberFormat="1" applyFont="1" applyFill="1" applyBorder="1" applyAlignment="1">
      <alignment vertical="top"/>
    </xf>
    <xf numFmtId="0" fontId="6" fillId="33" borderId="10" xfId="0" applyFont="1" applyFill="1" applyBorder="1" applyAlignment="1">
      <alignment horizontal="center"/>
    </xf>
    <xf numFmtId="0" fontId="10" fillId="0" borderId="32" xfId="0" applyFont="1" applyFill="1" applyBorder="1" applyAlignment="1">
      <alignment wrapText="1"/>
    </xf>
    <xf numFmtId="0" fontId="1" fillId="0" borderId="32" xfId="0" applyFont="1" applyFill="1" applyBorder="1" applyAlignment="1">
      <alignment horizontal="center"/>
    </xf>
    <xf numFmtId="0" fontId="3" fillId="0" borderId="33" xfId="0" applyFont="1" applyFill="1" applyBorder="1" applyAlignment="1" applyProtection="1">
      <alignment horizontal="center" vertical="top" wrapText="1"/>
      <protection locked="0"/>
    </xf>
    <xf numFmtId="0" fontId="3" fillId="0" borderId="34" xfId="0" applyFont="1" applyFill="1" applyBorder="1" applyAlignment="1" applyProtection="1">
      <alignment horizontal="center" vertical="top" wrapText="1"/>
      <protection locked="0"/>
    </xf>
    <xf numFmtId="0" fontId="0" fillId="0" borderId="0" xfId="0" applyFont="1" applyFill="1" applyBorder="1" applyAlignment="1">
      <alignment horizontal="center" vertical="top" wrapText="1"/>
    </xf>
    <xf numFmtId="0" fontId="1" fillId="0" borderId="12" xfId="0" applyFont="1" applyFill="1" applyBorder="1" applyAlignment="1">
      <alignment horizontal="center" vertical="top"/>
    </xf>
    <xf numFmtId="0" fontId="3" fillId="0" borderId="35" xfId="0" applyFont="1" applyFill="1" applyBorder="1" applyAlignment="1" applyProtection="1">
      <alignment horizontal="center" vertical="top" wrapText="1"/>
      <protection locked="0"/>
    </xf>
    <xf numFmtId="0" fontId="0" fillId="0" borderId="0" xfId="0" applyFont="1" applyFill="1" applyBorder="1" applyAlignment="1">
      <alignment horizontal="center" vertical="top"/>
    </xf>
    <xf numFmtId="0" fontId="1" fillId="0" borderId="36" xfId="0" applyFont="1" applyFill="1" applyBorder="1" applyAlignment="1">
      <alignment horizontal="center" vertical="top"/>
    </xf>
    <xf numFmtId="0" fontId="3" fillId="0" borderId="37" xfId="0" applyFont="1" applyFill="1" applyBorder="1" applyAlignment="1" applyProtection="1">
      <alignment horizontal="center" vertical="top" wrapText="1"/>
      <protection locked="0"/>
    </xf>
    <xf numFmtId="0" fontId="0" fillId="0" borderId="0" xfId="0" applyFont="1" applyFill="1" applyBorder="1" applyAlignment="1">
      <alignment horizontal="center" vertical="top" wrapText="1"/>
    </xf>
    <xf numFmtId="0" fontId="3" fillId="0" borderId="38" xfId="0" applyFont="1" applyFill="1" applyBorder="1" applyAlignment="1" applyProtection="1">
      <alignment horizontal="center" vertical="top" wrapText="1"/>
      <protection locked="0"/>
    </xf>
    <xf numFmtId="0" fontId="1"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4" fillId="33" borderId="10" xfId="0" applyFont="1" applyFill="1" applyBorder="1" applyAlignment="1" applyProtection="1">
      <alignment horizontal="center"/>
      <protection locked="0"/>
    </xf>
    <xf numFmtId="0" fontId="4" fillId="33" borderId="10" xfId="0" applyFont="1" applyFill="1" applyBorder="1" applyAlignment="1">
      <alignment/>
    </xf>
    <xf numFmtId="0" fontId="4" fillId="33" borderId="10" xfId="0" applyFont="1" applyFill="1" applyBorder="1" applyAlignment="1" applyProtection="1">
      <alignment/>
      <protection locked="0"/>
    </xf>
    <xf numFmtId="0" fontId="4" fillId="33" borderId="39" xfId="0" applyFont="1" applyFill="1" applyBorder="1" applyAlignment="1" applyProtection="1">
      <alignment/>
      <protection locked="0"/>
    </xf>
    <xf numFmtId="0" fontId="4" fillId="33" borderId="40" xfId="0" applyFont="1" applyFill="1" applyBorder="1" applyAlignment="1" applyProtection="1">
      <alignment/>
      <protection locked="0"/>
    </xf>
    <xf numFmtId="0" fontId="5" fillId="0" borderId="0" xfId="0" applyFont="1" applyFill="1" applyBorder="1" applyAlignment="1">
      <alignment/>
    </xf>
    <xf numFmtId="166" fontId="6" fillId="33" borderId="41" xfId="0" applyNumberFormat="1" applyFont="1" applyFill="1" applyBorder="1" applyAlignment="1">
      <alignment horizontal="left"/>
    </xf>
    <xf numFmtId="0" fontId="1" fillId="33" borderId="17" xfId="0" applyFont="1" applyFill="1" applyBorder="1" applyAlignment="1" applyProtection="1">
      <alignment vertical="top" wrapText="1"/>
      <protection/>
    </xf>
    <xf numFmtId="0" fontId="1" fillId="33" borderId="42" xfId="0" applyFont="1" applyFill="1" applyBorder="1" applyAlignment="1" applyProtection="1">
      <alignment vertical="top" wrapText="1"/>
      <protection/>
    </xf>
    <xf numFmtId="0" fontId="1" fillId="33" borderId="15" xfId="0" applyFont="1" applyFill="1" applyBorder="1" applyAlignment="1" applyProtection="1">
      <alignment vertical="top" wrapText="1"/>
      <protection/>
    </xf>
    <xf numFmtId="0" fontId="1" fillId="33" borderId="43" xfId="0" applyFont="1" applyFill="1" applyBorder="1" applyAlignment="1" applyProtection="1">
      <alignment vertical="top" wrapText="1"/>
      <protection/>
    </xf>
    <xf numFmtId="0" fontId="3" fillId="33" borderId="35" xfId="0" applyFont="1" applyFill="1" applyBorder="1" applyAlignment="1" applyProtection="1">
      <alignment horizontal="center" vertical="top" wrapText="1"/>
      <protection/>
    </xf>
    <xf numFmtId="166" fontId="11" fillId="0" borderId="31" xfId="0" applyNumberFormat="1" applyFont="1" applyFill="1" applyBorder="1" applyAlignment="1">
      <alignment horizontal="right" vertical="top"/>
    </xf>
    <xf numFmtId="0" fontId="4" fillId="33" borderId="40" xfId="0" applyFont="1" applyFill="1" applyBorder="1" applyAlignment="1">
      <alignment/>
    </xf>
    <xf numFmtId="166" fontId="6" fillId="33" borderId="41" xfId="0" applyNumberFormat="1" applyFont="1" applyFill="1" applyBorder="1" applyAlignment="1">
      <alignment/>
    </xf>
    <xf numFmtId="0" fontId="6" fillId="33" borderId="10" xfId="0" applyFont="1" applyFill="1" applyBorder="1" applyAlignment="1">
      <alignment/>
    </xf>
    <xf numFmtId="0" fontId="6" fillId="33" borderId="40" xfId="0" applyFont="1" applyFill="1" applyBorder="1" applyAlignment="1">
      <alignment/>
    </xf>
    <xf numFmtId="0" fontId="0" fillId="0" borderId="11" xfId="0" applyFont="1" applyFill="1" applyBorder="1" applyAlignment="1">
      <alignment horizontal="center" vertical="top" wrapText="1"/>
    </xf>
    <xf numFmtId="0" fontId="0" fillId="0" borderId="0" xfId="0" applyFont="1" applyFill="1" applyBorder="1" applyAlignment="1">
      <alignment horizontal="center" vertical="top" wrapText="1"/>
    </xf>
    <xf numFmtId="0" fontId="3" fillId="0" borderId="44" xfId="0" applyFont="1" applyFill="1" applyBorder="1" applyAlignment="1" applyProtection="1">
      <alignment horizontal="center" vertical="top" wrapText="1"/>
      <protection locked="0"/>
    </xf>
    <xf numFmtId="0" fontId="1" fillId="0" borderId="16" xfId="0" applyFont="1" applyBorder="1" applyAlignment="1">
      <alignment vertical="top" wrapText="1"/>
    </xf>
    <xf numFmtId="0" fontId="1" fillId="0" borderId="20" xfId="0" applyFont="1" applyBorder="1" applyAlignment="1">
      <alignment vertical="top" wrapText="1"/>
    </xf>
    <xf numFmtId="0" fontId="0" fillId="0" borderId="0" xfId="0" applyFont="1" applyBorder="1" applyAlignment="1">
      <alignment vertical="top"/>
    </xf>
    <xf numFmtId="0" fontId="0" fillId="0" borderId="0" xfId="0" applyAlignment="1">
      <alignment/>
    </xf>
    <xf numFmtId="0" fontId="1" fillId="0" borderId="25" xfId="0" applyFont="1" applyFill="1" applyBorder="1" applyAlignment="1">
      <alignment horizontal="left" vertical="top" wrapText="1"/>
    </xf>
    <xf numFmtId="0" fontId="8"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3" fillId="0" borderId="45" xfId="0" applyFont="1" applyFill="1" applyBorder="1" applyAlignment="1">
      <alignment horizontal="center" vertical="top"/>
    </xf>
    <xf numFmtId="0" fontId="3" fillId="0" borderId="45" xfId="0" applyFont="1" applyFill="1" applyBorder="1" applyAlignment="1">
      <alignment horizontal="center" vertical="top" wrapText="1"/>
    </xf>
    <xf numFmtId="0" fontId="1" fillId="0" borderId="0" xfId="0" applyFont="1" applyFill="1" applyBorder="1" applyAlignment="1">
      <alignment/>
    </xf>
    <xf numFmtId="0" fontId="3" fillId="33" borderId="44" xfId="0" applyFont="1" applyFill="1" applyBorder="1" applyAlignment="1" applyProtection="1">
      <alignment horizontal="center" vertical="top" wrapText="1"/>
      <protection/>
    </xf>
    <xf numFmtId="0" fontId="0" fillId="0" borderId="46" xfId="0" applyFont="1" applyFill="1" applyBorder="1" applyAlignment="1">
      <alignment horizontal="center" vertical="top" wrapText="1"/>
    </xf>
    <xf numFmtId="0" fontId="0" fillId="0" borderId="45" xfId="0" applyFont="1" applyFill="1" applyBorder="1" applyAlignment="1">
      <alignment horizontal="center" vertical="top" wrapText="1"/>
    </xf>
    <xf numFmtId="0" fontId="0" fillId="0" borderId="47" xfId="0" applyFont="1" applyFill="1" applyBorder="1" applyAlignment="1">
      <alignment horizontal="center" vertical="top" wrapText="1"/>
    </xf>
    <xf numFmtId="0" fontId="3" fillId="0" borderId="48" xfId="0" applyFont="1" applyFill="1" applyBorder="1" applyAlignment="1" applyProtection="1">
      <alignment horizontal="center" vertical="top" wrapText="1"/>
      <protection locked="0"/>
    </xf>
    <xf numFmtId="0" fontId="1" fillId="0" borderId="45" xfId="0" applyFont="1" applyFill="1" applyBorder="1" applyAlignment="1">
      <alignment horizontal="center" vertical="top"/>
    </xf>
    <xf numFmtId="0" fontId="1" fillId="0" borderId="47"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8" xfId="0" applyFont="1" applyFill="1" applyBorder="1" applyAlignment="1">
      <alignment horizontal="left" vertical="top" wrapText="1"/>
    </xf>
    <xf numFmtId="0" fontId="1" fillId="0" borderId="0" xfId="0" applyFont="1" applyFill="1" applyBorder="1" applyAlignment="1">
      <alignment horizontal="center" vertical="top"/>
    </xf>
    <xf numFmtId="0" fontId="1" fillId="0" borderId="46" xfId="0" applyFont="1" applyFill="1" applyBorder="1" applyAlignment="1">
      <alignment horizontal="center" vertical="top" wrapText="1"/>
    </xf>
    <xf numFmtId="0" fontId="1" fillId="0" borderId="45" xfId="0" applyFont="1" applyFill="1" applyBorder="1" applyAlignment="1">
      <alignment horizontal="center" vertical="top" wrapText="1"/>
    </xf>
    <xf numFmtId="0" fontId="1" fillId="0" borderId="11" xfId="0" applyFont="1" applyFill="1" applyBorder="1" applyAlignment="1">
      <alignment horizontal="center" vertical="top"/>
    </xf>
    <xf numFmtId="0" fontId="4" fillId="33" borderId="10" xfId="0" applyFont="1" applyFill="1" applyBorder="1" applyAlignment="1" applyProtection="1">
      <alignment horizontal="center"/>
      <protection/>
    </xf>
    <xf numFmtId="0" fontId="4" fillId="33" borderId="10" xfId="0" applyFont="1" applyFill="1" applyBorder="1" applyAlignment="1" applyProtection="1">
      <alignment/>
      <protection/>
    </xf>
    <xf numFmtId="0" fontId="4" fillId="33" borderId="39" xfId="0" applyFont="1" applyFill="1" applyBorder="1" applyAlignment="1" applyProtection="1">
      <alignment wrapText="1"/>
      <protection/>
    </xf>
    <xf numFmtId="0" fontId="4" fillId="33" borderId="22" xfId="0" applyFont="1" applyFill="1" applyBorder="1" applyAlignment="1" applyProtection="1">
      <alignment horizontal="center" wrapText="1"/>
      <protection/>
    </xf>
    <xf numFmtId="0" fontId="4" fillId="33" borderId="41" xfId="0" applyFont="1" applyFill="1" applyBorder="1" applyAlignment="1" applyProtection="1">
      <alignment wrapText="1"/>
      <protection/>
    </xf>
    <xf numFmtId="0" fontId="5" fillId="0" borderId="0" xfId="0" applyFont="1" applyFill="1" applyBorder="1" applyAlignment="1" applyProtection="1">
      <alignment/>
      <protection/>
    </xf>
    <xf numFmtId="166" fontId="6" fillId="33" borderId="41" xfId="0" applyNumberFormat="1" applyFont="1" applyFill="1" applyBorder="1" applyAlignment="1" applyProtection="1">
      <alignment horizontal="left"/>
      <protection/>
    </xf>
    <xf numFmtId="0" fontId="4" fillId="33" borderId="40" xfId="0" applyFont="1" applyFill="1" applyBorder="1" applyAlignment="1" applyProtection="1">
      <alignment wrapText="1"/>
      <protection/>
    </xf>
    <xf numFmtId="0" fontId="1" fillId="0" borderId="0" xfId="0" applyFont="1" applyFill="1" applyBorder="1" applyAlignment="1" applyProtection="1">
      <alignment/>
      <protection/>
    </xf>
    <xf numFmtId="0" fontId="6" fillId="33" borderId="40" xfId="0" applyFont="1" applyFill="1" applyBorder="1" applyAlignment="1" applyProtection="1">
      <alignment wrapText="1"/>
      <protection/>
    </xf>
    <xf numFmtId="0" fontId="3" fillId="0" borderId="0" xfId="0" applyFont="1" applyFill="1" applyBorder="1" applyAlignment="1" applyProtection="1">
      <alignment/>
      <protection/>
    </xf>
    <xf numFmtId="0" fontId="4" fillId="0" borderId="49" xfId="0" applyFont="1" applyFill="1" applyBorder="1" applyAlignment="1">
      <alignment horizontal="center" vertical="top"/>
    </xf>
    <xf numFmtId="0" fontId="0" fillId="0" borderId="12" xfId="0" applyBorder="1" applyAlignment="1">
      <alignment horizontal="center" vertical="top"/>
    </xf>
    <xf numFmtId="0" fontId="3" fillId="33" borderId="34"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3" fillId="0" borderId="32" xfId="0" applyFont="1" applyFill="1" applyBorder="1" applyAlignment="1">
      <alignment horizontal="center"/>
    </xf>
    <xf numFmtId="0" fontId="1" fillId="0" borderId="32" xfId="0" applyFont="1" applyFill="1" applyBorder="1" applyAlignment="1">
      <alignment/>
    </xf>
    <xf numFmtId="0" fontId="12" fillId="0" borderId="50" xfId="0" applyFont="1" applyBorder="1" applyAlignment="1" applyProtection="1">
      <alignment horizontal="center"/>
      <protection/>
    </xf>
    <xf numFmtId="9" fontId="13" fillId="34" borderId="50" xfId="0" applyNumberFormat="1" applyFont="1" applyFill="1" applyBorder="1" applyAlignment="1" applyProtection="1">
      <alignment/>
      <protection/>
    </xf>
    <xf numFmtId="0" fontId="14" fillId="0" borderId="51" xfId="0" applyFont="1" applyBorder="1" applyAlignment="1" applyProtection="1">
      <alignment horizontal="center"/>
      <protection/>
    </xf>
    <xf numFmtId="0" fontId="2" fillId="0" borderId="52" xfId="0" applyFont="1" applyBorder="1" applyAlignment="1" applyProtection="1">
      <alignment/>
      <protection/>
    </xf>
    <xf numFmtId="0" fontId="0" fillId="0" borderId="32" xfId="0" applyFont="1" applyFill="1" applyBorder="1" applyAlignment="1" applyProtection="1">
      <alignment/>
      <protection/>
    </xf>
    <xf numFmtId="0" fontId="0" fillId="0" borderId="0" xfId="0" applyFill="1" applyBorder="1" applyAlignment="1" applyProtection="1">
      <alignment/>
      <protection/>
    </xf>
    <xf numFmtId="0" fontId="3" fillId="0" borderId="53" xfId="0" applyFont="1" applyBorder="1" applyAlignment="1" applyProtection="1">
      <alignment horizontal="center"/>
      <protection/>
    </xf>
    <xf numFmtId="0" fontId="17" fillId="0" borderId="0" xfId="0" applyFont="1" applyBorder="1" applyAlignment="1" applyProtection="1">
      <alignment/>
      <protection/>
    </xf>
    <xf numFmtId="0" fontId="17" fillId="0" borderId="0" xfId="0" applyFont="1" applyFill="1" applyBorder="1" applyAlignment="1" applyProtection="1">
      <alignment/>
      <protection/>
    </xf>
    <xf numFmtId="0" fontId="0" fillId="0" borderId="0" xfId="0" applyFont="1" applyBorder="1" applyAlignment="1" applyProtection="1">
      <alignment/>
      <protection/>
    </xf>
    <xf numFmtId="1" fontId="3" fillId="0" borderId="13" xfId="0" applyNumberFormat="1" applyFont="1" applyBorder="1" applyAlignment="1" applyProtection="1">
      <alignment horizontal="center"/>
      <protection/>
    </xf>
    <xf numFmtId="0" fontId="13" fillId="0" borderId="0" xfId="0" applyFont="1" applyBorder="1" applyAlignment="1" applyProtection="1">
      <alignment/>
      <protection/>
    </xf>
    <xf numFmtId="1" fontId="3" fillId="0" borderId="51" xfId="0" applyNumberFormat="1" applyFont="1" applyBorder="1" applyAlignment="1" applyProtection="1">
      <alignment horizontal="center"/>
      <protection/>
    </xf>
    <xf numFmtId="0" fontId="3" fillId="0" borderId="51" xfId="0" applyFont="1" applyFill="1" applyBorder="1" applyAlignment="1" applyProtection="1">
      <alignment horizontal="center"/>
      <protection/>
    </xf>
    <xf numFmtId="0" fontId="13" fillId="0" borderId="0" xfId="0" applyFont="1" applyFill="1" applyBorder="1" applyAlignment="1" applyProtection="1">
      <alignment/>
      <protection/>
    </xf>
    <xf numFmtId="0" fontId="15" fillId="0" borderId="0" xfId="0" applyFont="1" applyFill="1" applyBorder="1" applyAlignment="1" applyProtection="1">
      <alignment horizontal="right"/>
      <protection/>
    </xf>
    <xf numFmtId="0" fontId="0" fillId="0" borderId="54" xfId="0" applyBorder="1" applyAlignment="1">
      <alignment/>
    </xf>
    <xf numFmtId="0" fontId="0" fillId="0" borderId="11" xfId="0" applyBorder="1" applyAlignment="1">
      <alignment/>
    </xf>
    <xf numFmtId="0" fontId="0" fillId="0" borderId="23" xfId="0" applyBorder="1" applyAlignment="1">
      <alignment/>
    </xf>
    <xf numFmtId="0" fontId="0" fillId="0" borderId="31" xfId="0" applyBorder="1" applyAlignment="1">
      <alignment/>
    </xf>
    <xf numFmtId="0" fontId="0" fillId="0" borderId="0" xfId="0" applyBorder="1" applyAlignment="1">
      <alignment/>
    </xf>
    <xf numFmtId="0" fontId="0" fillId="0" borderId="46" xfId="0" applyBorder="1" applyAlignment="1">
      <alignment/>
    </xf>
    <xf numFmtId="0" fontId="3" fillId="0" borderId="31" xfId="0" applyFont="1" applyBorder="1" applyAlignment="1">
      <alignment horizontal="right"/>
    </xf>
    <xf numFmtId="0" fontId="0" fillId="0" borderId="31" xfId="0" applyBorder="1" applyAlignment="1">
      <alignment horizontal="right"/>
    </xf>
    <xf numFmtId="0" fontId="0" fillId="0" borderId="0" xfId="0" applyBorder="1" applyAlignment="1">
      <alignment horizontal="right"/>
    </xf>
    <xf numFmtId="0" fontId="0" fillId="0" borderId="46" xfId="0" applyFont="1" applyFill="1" applyBorder="1" applyAlignment="1" applyProtection="1">
      <alignment/>
      <protection/>
    </xf>
    <xf numFmtId="0" fontId="13" fillId="0" borderId="46" xfId="0" applyFont="1" applyBorder="1" applyAlignment="1" applyProtection="1">
      <alignment/>
      <protection/>
    </xf>
    <xf numFmtId="0" fontId="9" fillId="0" borderId="0" xfId="0" applyFont="1" applyBorder="1" applyAlignment="1">
      <alignment/>
    </xf>
    <xf numFmtId="0" fontId="0" fillId="0" borderId="52" xfId="0" applyBorder="1" applyAlignment="1">
      <alignment/>
    </xf>
    <xf numFmtId="0" fontId="0" fillId="0" borderId="32" xfId="0" applyBorder="1" applyAlignment="1">
      <alignment/>
    </xf>
    <xf numFmtId="0" fontId="0" fillId="0" borderId="55" xfId="0" applyBorder="1" applyAlignment="1">
      <alignment/>
    </xf>
    <xf numFmtId="0" fontId="0" fillId="34" borderId="45" xfId="0" applyFill="1" applyBorder="1" applyAlignment="1" applyProtection="1">
      <alignment/>
      <protection locked="0"/>
    </xf>
    <xf numFmtId="0" fontId="0" fillId="34" borderId="56" xfId="0" applyFill="1" applyBorder="1" applyAlignment="1" applyProtection="1">
      <alignment/>
      <protection locked="0"/>
    </xf>
    <xf numFmtId="0" fontId="16" fillId="0" borderId="0" xfId="53" applyBorder="1" applyAlignment="1" applyProtection="1">
      <alignment/>
      <protection locked="0"/>
    </xf>
    <xf numFmtId="0" fontId="0" fillId="0" borderId="0" xfId="0" applyBorder="1" applyAlignment="1" applyProtection="1">
      <alignment/>
      <protection locked="0"/>
    </xf>
    <xf numFmtId="0" fontId="0" fillId="0" borderId="46" xfId="0" applyBorder="1" applyAlignment="1" applyProtection="1">
      <alignment/>
      <protection locked="0"/>
    </xf>
    <xf numFmtId="0" fontId="0" fillId="0" borderId="0" xfId="0" applyFont="1" applyBorder="1" applyAlignment="1" applyProtection="1">
      <alignment horizontal="right"/>
      <protection locked="0"/>
    </xf>
    <xf numFmtId="0" fontId="3" fillId="0" borderId="0" xfId="0" applyFont="1" applyFill="1" applyBorder="1" applyAlignment="1" applyProtection="1">
      <alignment/>
      <protection locked="0"/>
    </xf>
    <xf numFmtId="0" fontId="13" fillId="0" borderId="0" xfId="0" applyFont="1" applyBorder="1" applyAlignment="1" applyProtection="1">
      <alignment/>
      <protection locked="0"/>
    </xf>
    <xf numFmtId="0" fontId="13" fillId="0" borderId="46" xfId="0" applyFont="1" applyBorder="1" applyAlignment="1" applyProtection="1">
      <alignment/>
      <protection locked="0"/>
    </xf>
    <xf numFmtId="0" fontId="1" fillId="0" borderId="57" xfId="0" applyFont="1" applyFill="1" applyBorder="1" applyAlignment="1">
      <alignment horizontal="center" vertical="top"/>
    </xf>
    <xf numFmtId="0" fontId="0" fillId="0" borderId="0" xfId="0" applyFont="1" applyFill="1" applyBorder="1" applyAlignment="1" applyProtection="1">
      <alignment/>
      <protection/>
    </xf>
    <xf numFmtId="0" fontId="2" fillId="0" borderId="0" xfId="0" applyFont="1" applyBorder="1" applyAlignment="1" applyProtection="1">
      <alignment/>
      <protection/>
    </xf>
    <xf numFmtId="0" fontId="14" fillId="0" borderId="0" xfId="0" applyFont="1" applyBorder="1" applyAlignment="1" applyProtection="1">
      <alignment horizontal="center"/>
      <protection/>
    </xf>
    <xf numFmtId="0" fontId="3" fillId="0" borderId="0" xfId="0" applyFont="1" applyBorder="1" applyAlignment="1" applyProtection="1">
      <alignment horizontal="center"/>
      <protection/>
    </xf>
    <xf numFmtId="166" fontId="10" fillId="0" borderId="51" xfId="0" applyNumberFormat="1" applyFont="1" applyFill="1" applyBorder="1" applyAlignment="1" applyProtection="1">
      <alignment horizontal="center"/>
      <protection locked="0"/>
    </xf>
    <xf numFmtId="0" fontId="4" fillId="33" borderId="41" xfId="0" applyFont="1" applyFill="1" applyBorder="1" applyAlignment="1" applyProtection="1">
      <alignment horizontal="left" wrapText="1"/>
      <protection/>
    </xf>
    <xf numFmtId="0" fontId="4" fillId="33" borderId="10" xfId="0" applyFont="1" applyFill="1" applyBorder="1" applyAlignment="1" applyProtection="1">
      <alignment horizontal="left" wrapText="1"/>
      <protection/>
    </xf>
    <xf numFmtId="0" fontId="1" fillId="0" borderId="58" xfId="0" applyFont="1" applyFill="1" applyBorder="1" applyAlignment="1" applyProtection="1">
      <alignment horizontal="left" vertical="top" wrapText="1"/>
      <protection locked="0"/>
    </xf>
    <xf numFmtId="0" fontId="1" fillId="0" borderId="59" xfId="0" applyFont="1" applyFill="1" applyBorder="1" applyAlignment="1" applyProtection="1">
      <alignment horizontal="left" vertical="top" wrapText="1"/>
      <protection locked="0"/>
    </xf>
    <xf numFmtId="0" fontId="1" fillId="0" borderId="60" xfId="0" applyFont="1" applyFill="1" applyBorder="1" applyAlignment="1" applyProtection="1">
      <alignment horizontal="left" vertical="top" wrapText="1"/>
      <protection locked="0"/>
    </xf>
    <xf numFmtId="0" fontId="1" fillId="0" borderId="61" xfId="0" applyFont="1" applyFill="1" applyBorder="1" applyAlignment="1" applyProtection="1">
      <alignment horizontal="left" vertical="top" wrapText="1"/>
      <protection locked="0"/>
    </xf>
    <xf numFmtId="0" fontId="3" fillId="0" borderId="62" xfId="0" applyFont="1" applyFill="1" applyBorder="1" applyAlignment="1" applyProtection="1">
      <alignment horizontal="center" vertical="top" wrapText="1"/>
      <protection locked="0"/>
    </xf>
    <xf numFmtId="0" fontId="1" fillId="0" borderId="15" xfId="0" applyFont="1" applyFill="1" applyBorder="1" applyAlignment="1" applyProtection="1">
      <alignment horizontal="left" vertical="top" wrapText="1"/>
      <protection locked="0"/>
    </xf>
    <xf numFmtId="0" fontId="1" fillId="0" borderId="43"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42" xfId="0" applyFont="1" applyFill="1" applyBorder="1" applyAlignment="1" applyProtection="1">
      <alignment horizontal="left" vertical="top" wrapText="1"/>
      <protection locked="0"/>
    </xf>
    <xf numFmtId="0" fontId="1" fillId="0" borderId="19" xfId="0" applyFont="1" applyFill="1" applyBorder="1" applyAlignment="1" applyProtection="1">
      <alignment horizontal="left" vertical="top" wrapText="1"/>
      <protection locked="0"/>
    </xf>
    <xf numFmtId="0" fontId="1" fillId="0" borderId="63" xfId="0" applyFont="1" applyFill="1" applyBorder="1" applyAlignment="1" applyProtection="1">
      <alignment horizontal="left" vertical="top" wrapText="1"/>
      <protection locked="0"/>
    </xf>
    <xf numFmtId="0" fontId="1" fillId="0" borderId="64" xfId="0" applyFont="1" applyFill="1" applyBorder="1" applyAlignment="1" applyProtection="1">
      <alignment horizontal="left" vertical="top" wrapText="1"/>
      <protection locked="0"/>
    </xf>
    <xf numFmtId="0" fontId="1" fillId="0" borderId="27" xfId="0" applyFont="1" applyFill="1" applyBorder="1" applyAlignment="1" applyProtection="1">
      <alignment horizontal="left" vertical="top" wrapText="1"/>
      <protection locked="0"/>
    </xf>
    <xf numFmtId="0" fontId="4" fillId="33" borderId="10" xfId="0" applyFont="1" applyFill="1" applyBorder="1" applyAlignment="1" applyProtection="1">
      <alignment horizontal="left" wrapText="1"/>
      <protection locked="0"/>
    </xf>
    <xf numFmtId="0" fontId="4" fillId="33" borderId="39" xfId="0" applyFont="1" applyFill="1" applyBorder="1" applyAlignment="1" applyProtection="1">
      <alignment horizontal="left" wrapText="1"/>
      <protection locked="0"/>
    </xf>
    <xf numFmtId="0" fontId="1" fillId="0" borderId="30"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0" fillId="0" borderId="63" xfId="0" applyBorder="1" applyAlignment="1">
      <alignment horizontal="left" vertical="top" wrapText="1"/>
    </xf>
    <xf numFmtId="0" fontId="1" fillId="0" borderId="26" xfId="0" applyFont="1" applyFill="1" applyBorder="1" applyAlignment="1" applyProtection="1">
      <alignment horizontal="left" vertical="top" wrapText="1"/>
      <protection locked="0"/>
    </xf>
    <xf numFmtId="0" fontId="1" fillId="0" borderId="29" xfId="0" applyFont="1" applyFill="1" applyBorder="1" applyAlignment="1" applyProtection="1">
      <alignment horizontal="left" vertical="top" wrapText="1"/>
      <protection locked="0"/>
    </xf>
    <xf numFmtId="0" fontId="8" fillId="0" borderId="17" xfId="0" applyFont="1" applyFill="1" applyBorder="1" applyAlignment="1" applyProtection="1">
      <alignment horizontal="left" vertical="top" wrapText="1"/>
      <protection locked="0"/>
    </xf>
    <xf numFmtId="0" fontId="8" fillId="0" borderId="42"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58" xfId="0" applyFont="1" applyFill="1" applyBorder="1" applyAlignment="1" applyProtection="1">
      <alignment horizontal="left" vertical="top" wrapText="1"/>
      <protection locked="0"/>
    </xf>
    <xf numFmtId="0" fontId="4" fillId="33" borderId="39" xfId="0" applyFont="1" applyFill="1" applyBorder="1" applyAlignment="1" applyProtection="1">
      <alignment horizontal="left" wrapText="1"/>
      <protection/>
    </xf>
    <xf numFmtId="0" fontId="1" fillId="33" borderId="43" xfId="0" applyFont="1" applyFill="1" applyBorder="1" applyAlignment="1" applyProtection="1">
      <alignment horizontal="left" vertical="top" wrapText="1"/>
      <protection/>
    </xf>
    <xf numFmtId="0" fontId="0" fillId="0" borderId="42" xfId="0" applyBorder="1" applyAlignment="1" applyProtection="1">
      <alignment horizontal="left" vertical="top" wrapText="1"/>
      <protection locked="0"/>
    </xf>
    <xf numFmtId="0" fontId="1" fillId="33" borderId="17" xfId="0" applyFont="1" applyFill="1" applyBorder="1" applyAlignment="1" applyProtection="1">
      <alignment horizontal="left" vertical="top" wrapText="1"/>
      <protection/>
    </xf>
    <xf numFmtId="0" fontId="1" fillId="33" borderId="42" xfId="0" applyFont="1" applyFill="1" applyBorder="1" applyAlignment="1" applyProtection="1">
      <alignment horizontal="left" vertical="top" wrapText="1"/>
      <protection/>
    </xf>
    <xf numFmtId="0" fontId="1" fillId="0" borderId="14"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 fillId="0" borderId="6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43"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0" borderId="42" xfId="0" applyFont="1" applyFill="1" applyBorder="1" applyAlignment="1" applyProtection="1">
      <alignment horizontal="left" vertical="top" wrapText="1"/>
      <protection locked="0"/>
    </xf>
    <xf numFmtId="0" fontId="1" fillId="0" borderId="19"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33" borderId="15" xfId="0" applyFont="1" applyFill="1" applyBorder="1" applyAlignment="1" applyProtection="1">
      <alignment horizontal="left" vertical="top" wrapText="1"/>
      <protection/>
    </xf>
    <xf numFmtId="0" fontId="6" fillId="33" borderId="10" xfId="0" applyFont="1" applyFill="1" applyBorder="1" applyAlignment="1">
      <alignment horizontal="left"/>
    </xf>
    <xf numFmtId="0" fontId="6" fillId="33" borderId="40" xfId="0" applyFont="1" applyFill="1" applyBorder="1" applyAlignment="1">
      <alignment horizontal="left"/>
    </xf>
    <xf numFmtId="0" fontId="4" fillId="33" borderId="10" xfId="0" applyFont="1" applyFill="1" applyBorder="1" applyAlignment="1">
      <alignment horizontal="left"/>
    </xf>
    <xf numFmtId="0" fontId="4" fillId="33" borderId="40" xfId="0" applyFont="1" applyFill="1" applyBorder="1" applyAlignment="1">
      <alignment horizontal="left"/>
    </xf>
    <xf numFmtId="0" fontId="1" fillId="0" borderId="58" xfId="0" applyFont="1" applyFill="1" applyBorder="1" applyAlignment="1" applyProtection="1">
      <alignment vertical="top" wrapText="1"/>
      <protection locked="0"/>
    </xf>
    <xf numFmtId="0" fontId="0" fillId="0" borderId="65" xfId="0" applyBorder="1" applyAlignment="1" applyProtection="1">
      <alignment horizontal="left" vertical="top" wrapText="1"/>
      <protection locked="0"/>
    </xf>
    <xf numFmtId="166" fontId="1" fillId="0" borderId="66" xfId="0" applyNumberFormat="1" applyFont="1" applyFill="1" applyBorder="1" applyAlignment="1">
      <alignment horizontal="right" vertical="top"/>
    </xf>
    <xf numFmtId="166" fontId="1" fillId="0" borderId="67" xfId="0" applyNumberFormat="1" applyFont="1" applyFill="1" applyBorder="1" applyAlignment="1">
      <alignment horizontal="right" vertical="top"/>
    </xf>
    <xf numFmtId="0" fontId="1" fillId="0" borderId="28" xfId="0" applyFont="1" applyFill="1" applyBorder="1" applyAlignment="1">
      <alignment horizontal="left" vertical="top" wrapText="1"/>
    </xf>
    <xf numFmtId="0" fontId="0" fillId="0" borderId="17" xfId="0" applyFont="1" applyBorder="1" applyAlignment="1" applyProtection="1">
      <alignment horizontal="left" vertical="top" wrapText="1"/>
      <protection locked="0"/>
    </xf>
    <xf numFmtId="0" fontId="0" fillId="0" borderId="65" xfId="0" applyFont="1" applyBorder="1" applyAlignment="1" applyProtection="1">
      <alignment horizontal="left" vertical="top" wrapText="1"/>
      <protection locked="0"/>
    </xf>
    <xf numFmtId="0" fontId="1" fillId="0" borderId="46" xfId="0" applyFont="1" applyFill="1" applyBorder="1" applyAlignment="1" applyProtection="1">
      <alignment horizontal="left" vertical="top" wrapText="1"/>
      <protection locked="0"/>
    </xf>
    <xf numFmtId="0" fontId="1" fillId="35" borderId="0" xfId="0" applyFont="1" applyFill="1" applyBorder="1" applyAlignment="1">
      <alignment vertical="top" wrapText="1"/>
    </xf>
    <xf numFmtId="0" fontId="1" fillId="35" borderId="17" xfId="0" applyFont="1" applyFill="1" applyBorder="1" applyAlignment="1" applyProtection="1">
      <alignment horizontal="left" vertical="top" wrapText="1"/>
      <protection locked="0"/>
    </xf>
    <xf numFmtId="0" fontId="1" fillId="0" borderId="26" xfId="0" applyFont="1" applyFill="1" applyBorder="1" applyAlignment="1" applyProtection="1">
      <alignment vertical="top" wrapText="1"/>
      <protection locked="0"/>
    </xf>
    <xf numFmtId="0" fontId="1" fillId="35" borderId="25" xfId="0" applyFont="1" applyFill="1" applyBorder="1" applyAlignment="1">
      <alignment horizontal="left" vertical="top" wrapText="1" indent="1"/>
    </xf>
    <xf numFmtId="0" fontId="1" fillId="35" borderId="15" xfId="0" applyFont="1" applyFill="1" applyBorder="1" applyAlignment="1" applyProtection="1">
      <alignment horizontal="left" vertical="top" wrapText="1"/>
      <protection locked="0"/>
    </xf>
    <xf numFmtId="0" fontId="1" fillId="35" borderId="24" xfId="0" applyFont="1" applyFill="1" applyBorder="1" applyAlignment="1" applyProtection="1">
      <alignment horizontal="left" vertical="top" wrapText="1"/>
      <protection locked="0"/>
    </xf>
    <xf numFmtId="0" fontId="1" fillId="35" borderId="16"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68" xfId="0" applyFont="1" applyFill="1" applyBorder="1" applyAlignment="1">
      <alignment vertical="top" wrapText="1"/>
    </xf>
    <xf numFmtId="0" fontId="1" fillId="0" borderId="30" xfId="0" applyFont="1" applyFill="1" applyBorder="1" applyAlignment="1">
      <alignment vertical="top" wrapText="1"/>
    </xf>
    <xf numFmtId="0" fontId="1" fillId="0" borderId="30" xfId="0" applyFont="1" applyFill="1" applyBorder="1" applyAlignment="1">
      <alignment horizontal="left" vertical="top" wrapText="1"/>
    </xf>
    <xf numFmtId="0" fontId="1" fillId="0" borderId="0" xfId="0" applyFont="1" applyFill="1" applyBorder="1" applyAlignment="1" applyProtection="1">
      <alignment horizontal="left" vertical="top" wrapText="1"/>
      <protection locked="0"/>
    </xf>
    <xf numFmtId="0" fontId="1" fillId="0" borderId="69" xfId="0" applyFont="1" applyFill="1" applyBorder="1" applyAlignment="1" applyProtection="1">
      <alignment horizontal="left" vertical="top" wrapText="1"/>
      <protection locked="0"/>
    </xf>
    <xf numFmtId="0" fontId="1" fillId="35" borderId="70" xfId="0" applyFont="1" applyFill="1" applyBorder="1" applyAlignment="1" applyProtection="1">
      <alignment horizontal="left" vertical="top" wrapText="1"/>
      <protection locked="0"/>
    </xf>
    <xf numFmtId="0" fontId="1" fillId="35" borderId="11" xfId="0" applyFont="1" applyFill="1" applyBorder="1" applyAlignment="1">
      <alignment vertical="top" wrapText="1"/>
    </xf>
    <xf numFmtId="166" fontId="1" fillId="0" borderId="71" xfId="0" applyNumberFormat="1" applyFont="1" applyFill="1" applyBorder="1" applyAlignment="1">
      <alignment vertical="top"/>
    </xf>
    <xf numFmtId="0" fontId="1" fillId="35" borderId="72" xfId="0" applyFont="1" applyFill="1" applyBorder="1" applyAlignment="1">
      <alignment vertical="top" wrapText="1"/>
    </xf>
    <xf numFmtId="0" fontId="1" fillId="35" borderId="17" xfId="0" applyFont="1" applyFill="1" applyBorder="1" applyAlignment="1" applyProtection="1">
      <alignment horizontal="left" vertical="top" wrapText="1"/>
      <protection locked="0"/>
    </xf>
    <xf numFmtId="0" fontId="1" fillId="35" borderId="30" xfId="0" applyFont="1" applyFill="1" applyBorder="1" applyAlignment="1" applyProtection="1">
      <alignment horizontal="left" vertical="top" wrapText="1"/>
      <protection locked="0"/>
    </xf>
    <xf numFmtId="0" fontId="1" fillId="35" borderId="27" xfId="0" applyFont="1" applyFill="1" applyBorder="1" applyAlignment="1" applyProtection="1">
      <alignment horizontal="left" vertical="top" wrapText="1"/>
      <protection locked="0"/>
    </xf>
    <xf numFmtId="0" fontId="1" fillId="35" borderId="19" xfId="0" applyFont="1" applyFill="1" applyBorder="1" applyAlignment="1">
      <alignment horizontal="left" vertical="top" wrapText="1"/>
    </xf>
    <xf numFmtId="0" fontId="1" fillId="35" borderId="18" xfId="0" applyFont="1" applyFill="1" applyBorder="1" applyAlignment="1">
      <alignment horizontal="left" vertical="top" wrapText="1"/>
    </xf>
    <xf numFmtId="0" fontId="1" fillId="35" borderId="27" xfId="0" applyFont="1" applyFill="1" applyBorder="1" applyAlignment="1">
      <alignment horizontal="left" vertical="top" wrapText="1"/>
    </xf>
    <xf numFmtId="0" fontId="1" fillId="35" borderId="27" xfId="0" applyFont="1" applyFill="1" applyBorder="1" applyAlignment="1">
      <alignment horizontal="left" vertical="top" wrapText="1" indent="1"/>
    </xf>
    <xf numFmtId="166" fontId="1" fillId="35" borderId="17" xfId="0" applyNumberFormat="1" applyFont="1" applyFill="1" applyBorder="1" applyAlignment="1">
      <alignment horizontal="right" vertical="top"/>
    </xf>
    <xf numFmtId="166" fontId="1" fillId="35" borderId="26" xfId="0" applyNumberFormat="1" applyFont="1" applyFill="1" applyBorder="1" applyAlignment="1">
      <alignment horizontal="right" vertical="top"/>
    </xf>
    <xf numFmtId="0" fontId="1" fillId="35" borderId="18" xfId="0" applyFont="1" applyFill="1" applyBorder="1" applyAlignment="1">
      <alignment horizontal="left" vertical="top" wrapText="1"/>
    </xf>
    <xf numFmtId="166" fontId="1" fillId="35" borderId="54" xfId="0" applyNumberFormat="1" applyFont="1" applyFill="1" applyBorder="1" applyAlignment="1">
      <alignment horizontal="right" vertical="top"/>
    </xf>
    <xf numFmtId="166" fontId="1" fillId="35" borderId="26" xfId="0" applyNumberFormat="1" applyFont="1" applyFill="1" applyBorder="1" applyAlignment="1">
      <alignment horizontal="right" vertical="top"/>
    </xf>
    <xf numFmtId="166" fontId="1" fillId="35" borderId="17" xfId="0" applyNumberFormat="1" applyFont="1" applyFill="1" applyBorder="1" applyAlignment="1">
      <alignment horizontal="right" vertical="top"/>
    </xf>
    <xf numFmtId="0" fontId="1" fillId="35" borderId="18" xfId="0" applyFont="1" applyFill="1" applyBorder="1" applyAlignment="1">
      <alignment vertical="top" wrapText="1"/>
    </xf>
    <xf numFmtId="0" fontId="1" fillId="35" borderId="18" xfId="0" applyFont="1" applyFill="1" applyBorder="1" applyAlignment="1">
      <alignment vertical="top" wrapText="1"/>
    </xf>
    <xf numFmtId="166" fontId="1" fillId="35" borderId="31" xfId="0" applyNumberFormat="1" applyFont="1" applyFill="1" applyBorder="1" applyAlignment="1">
      <alignment horizontal="right" vertical="top"/>
    </xf>
    <xf numFmtId="166" fontId="1" fillId="35" borderId="29" xfId="0" applyNumberFormat="1" applyFont="1" applyFill="1" applyBorder="1" applyAlignment="1">
      <alignment horizontal="right" vertical="top"/>
    </xf>
    <xf numFmtId="166" fontId="1" fillId="35" borderId="19" xfId="0" applyNumberFormat="1" applyFont="1" applyFill="1" applyBorder="1" applyAlignment="1">
      <alignment horizontal="right" vertical="top"/>
    </xf>
    <xf numFmtId="0" fontId="1" fillId="35" borderId="20" xfId="0" applyFont="1" applyFill="1" applyBorder="1" applyAlignment="1">
      <alignment horizontal="left" vertical="top" wrapText="1"/>
    </xf>
    <xf numFmtId="0" fontId="1" fillId="35" borderId="0" xfId="0" applyFont="1" applyFill="1" applyBorder="1" applyAlignment="1" applyProtection="1">
      <alignment vertical="top" wrapText="1"/>
      <protection locked="0"/>
    </xf>
    <xf numFmtId="0" fontId="1" fillId="35" borderId="73" xfId="0" applyFont="1" applyFill="1" applyBorder="1" applyAlignment="1" applyProtection="1">
      <alignment horizontal="left" vertical="top" wrapText="1"/>
      <protection locked="0"/>
    </xf>
    <xf numFmtId="0" fontId="1" fillId="0" borderId="18" xfId="0" applyFont="1" applyFill="1" applyBorder="1" applyAlignment="1">
      <alignment horizontal="left" vertical="top" wrapText="1" indent="2"/>
    </xf>
    <xf numFmtId="166" fontId="11" fillId="0" borderId="31" xfId="0" applyNumberFormat="1" applyFont="1" applyFill="1" applyBorder="1" applyAlignment="1">
      <alignment vertical="top"/>
    </xf>
    <xf numFmtId="0" fontId="1" fillId="0" borderId="28" xfId="0" applyFont="1" applyFill="1" applyBorder="1" applyAlignment="1">
      <alignment horizontal="left" vertical="top" wrapText="1" indent="2"/>
    </xf>
    <xf numFmtId="0" fontId="1" fillId="0" borderId="18" xfId="0" applyFont="1" applyFill="1" applyBorder="1" applyAlignment="1">
      <alignment horizontal="left" vertical="top" wrapText="1" indent="2"/>
    </xf>
    <xf numFmtId="0" fontId="1" fillId="0" borderId="63" xfId="0" applyFont="1" applyFill="1" applyBorder="1" applyAlignment="1" applyProtection="1">
      <alignment vertical="top" wrapText="1"/>
      <protection locked="0"/>
    </xf>
    <xf numFmtId="0" fontId="4" fillId="33" borderId="40" xfId="0" applyFont="1" applyFill="1" applyBorder="1" applyAlignment="1" applyProtection="1">
      <alignment/>
      <protection/>
    </xf>
    <xf numFmtId="166" fontId="4" fillId="33" borderId="41" xfId="0" applyNumberFormat="1" applyFont="1" applyFill="1" applyBorder="1" applyAlignment="1" applyProtection="1">
      <alignment horizontal="right"/>
      <protection/>
    </xf>
    <xf numFmtId="166" fontId="1" fillId="0" borderId="0" xfId="0" applyNumberFormat="1" applyFont="1" applyFill="1" applyBorder="1" applyAlignment="1" applyProtection="1">
      <alignment horizontal="right" vertical="top"/>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horizontal="center" vertical="top" wrapText="1"/>
      <protection/>
    </xf>
    <xf numFmtId="0" fontId="1" fillId="0" borderId="0" xfId="0" applyFont="1" applyFill="1" applyBorder="1" applyAlignment="1" applyProtection="1">
      <alignment horizontal="center" vertical="top"/>
      <protection/>
    </xf>
    <xf numFmtId="0" fontId="1" fillId="0" borderId="0" xfId="0" applyFont="1" applyFill="1" applyBorder="1" applyAlignment="1" applyProtection="1">
      <alignment vertical="top"/>
      <protection/>
    </xf>
    <xf numFmtId="0" fontId="5" fillId="0" borderId="0" xfId="0" applyFont="1" applyFill="1" applyBorder="1" applyAlignment="1" applyProtection="1">
      <alignment vertical="top"/>
      <protection/>
    </xf>
    <xf numFmtId="0" fontId="1" fillId="0" borderId="12" xfId="0" applyFont="1" applyFill="1" applyBorder="1" applyAlignment="1">
      <alignment vertical="top"/>
    </xf>
    <xf numFmtId="0" fontId="0" fillId="0" borderId="36" xfId="0" applyBorder="1" applyAlignment="1">
      <alignment vertical="top"/>
    </xf>
    <xf numFmtId="0" fontId="3" fillId="0" borderId="11"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0" fontId="4" fillId="33" borderId="13" xfId="0" applyFont="1" applyFill="1" applyBorder="1" applyAlignment="1" applyProtection="1">
      <alignment horizontal="center" wrapText="1"/>
      <protection/>
    </xf>
    <xf numFmtId="0" fontId="4" fillId="0" borderId="0" xfId="0" applyFont="1" applyFill="1" applyBorder="1" applyAlignment="1" applyProtection="1">
      <alignment wrapText="1"/>
      <protection/>
    </xf>
    <xf numFmtId="0" fontId="3" fillId="33" borderId="41" xfId="0" applyFont="1" applyFill="1" applyBorder="1" applyAlignment="1" applyProtection="1">
      <alignment horizontal="left" wrapText="1"/>
      <protection/>
    </xf>
    <xf numFmtId="0" fontId="6" fillId="33" borderId="10" xfId="0" applyFont="1" applyFill="1" applyBorder="1" applyAlignment="1" applyProtection="1">
      <alignment/>
      <protection/>
    </xf>
    <xf numFmtId="0" fontId="6" fillId="33" borderId="40" xfId="0" applyFont="1" applyFill="1" applyBorder="1" applyAlignment="1" applyProtection="1">
      <alignment/>
      <protection/>
    </xf>
    <xf numFmtId="166" fontId="1" fillId="0" borderId="0" xfId="0" applyNumberFormat="1" applyFont="1" applyFill="1" applyBorder="1" applyAlignment="1" applyProtection="1">
      <alignment horizontal="right" vertical="top"/>
      <protection/>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1" fillId="0" borderId="0" xfId="0" applyFont="1" applyFill="1" applyBorder="1" applyAlignment="1" applyProtection="1">
      <alignment horizontal="center"/>
      <protection/>
    </xf>
    <xf numFmtId="0" fontId="1" fillId="0" borderId="18" xfId="0" applyFont="1" applyFill="1" applyBorder="1" applyAlignment="1" applyProtection="1">
      <alignment vertical="top" wrapText="1"/>
      <protection locked="0"/>
    </xf>
    <xf numFmtId="0" fontId="1" fillId="35" borderId="30" xfId="0" applyFont="1" applyFill="1" applyBorder="1" applyAlignment="1">
      <alignment horizontal="left" vertical="top" wrapText="1"/>
    </xf>
    <xf numFmtId="0" fontId="10" fillId="0" borderId="32" xfId="0" applyFont="1" applyFill="1" applyBorder="1" applyAlignment="1" applyProtection="1">
      <alignment wrapText="1"/>
      <protection/>
    </xf>
    <xf numFmtId="166" fontId="1" fillId="0" borderId="15" xfId="0" applyNumberFormat="1" applyFont="1" applyFill="1" applyBorder="1" applyAlignment="1" applyProtection="1">
      <alignment vertical="top"/>
      <protection/>
    </xf>
    <xf numFmtId="0" fontId="1" fillId="0" borderId="16" xfId="0" applyFont="1" applyFill="1" applyBorder="1" applyAlignment="1" applyProtection="1">
      <alignment vertical="top" wrapText="1"/>
      <protection/>
    </xf>
    <xf numFmtId="166" fontId="1" fillId="0" borderId="17" xfId="0" applyNumberFormat="1" applyFont="1" applyFill="1" applyBorder="1" applyAlignment="1" applyProtection="1">
      <alignment vertical="top"/>
      <protection/>
    </xf>
    <xf numFmtId="0" fontId="1" fillId="0" borderId="18"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1" fillId="0" borderId="25" xfId="0" applyFont="1" applyFill="1" applyBorder="1" applyAlignment="1" applyProtection="1">
      <alignment vertical="top"/>
      <protection/>
    </xf>
    <xf numFmtId="166" fontId="1" fillId="0" borderId="19" xfId="0" applyNumberFormat="1" applyFont="1" applyFill="1" applyBorder="1" applyAlignment="1" applyProtection="1">
      <alignment vertical="top"/>
      <protection/>
    </xf>
    <xf numFmtId="0" fontId="1" fillId="0" borderId="20" xfId="0" applyFont="1" applyFill="1" applyBorder="1" applyAlignment="1" applyProtection="1">
      <alignment horizontal="left" vertical="top" wrapText="1"/>
      <protection/>
    </xf>
    <xf numFmtId="166" fontId="6" fillId="33" borderId="41" xfId="0" applyNumberFormat="1" applyFont="1" applyFill="1" applyBorder="1" applyAlignment="1" applyProtection="1">
      <alignment/>
      <protection/>
    </xf>
    <xf numFmtId="166" fontId="1" fillId="0" borderId="0" xfId="0" applyNumberFormat="1" applyFont="1" applyFill="1" applyBorder="1" applyAlignment="1" applyProtection="1">
      <alignment vertical="top"/>
      <protection/>
    </xf>
    <xf numFmtId="0" fontId="1" fillId="0" borderId="32" xfId="0" applyFont="1" applyFill="1" applyBorder="1" applyAlignment="1" applyProtection="1">
      <alignment horizontal="center"/>
      <protection/>
    </xf>
    <xf numFmtId="0" fontId="1" fillId="0" borderId="12" xfId="0" applyFont="1" applyFill="1" applyBorder="1" applyAlignment="1" applyProtection="1">
      <alignment horizontal="center" vertical="top"/>
      <protection/>
    </xf>
    <xf numFmtId="0" fontId="1" fillId="35" borderId="17" xfId="0" applyFont="1" applyFill="1" applyBorder="1" applyAlignment="1" applyProtection="1">
      <alignment vertical="top" wrapText="1"/>
      <protection locked="0"/>
    </xf>
    <xf numFmtId="0" fontId="3" fillId="33" borderId="35" xfId="0" applyFont="1" applyFill="1" applyBorder="1" applyAlignment="1" applyProtection="1">
      <alignment horizontal="center" vertical="top" wrapText="1"/>
      <protection locked="0"/>
    </xf>
    <xf numFmtId="0" fontId="1" fillId="33" borderId="17" xfId="0" applyFont="1" applyFill="1" applyBorder="1" applyAlignment="1" applyProtection="1">
      <alignment horizontal="left" vertical="top" wrapText="1"/>
      <protection locked="0"/>
    </xf>
    <xf numFmtId="0" fontId="1" fillId="33" borderId="42"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top" wrapText="1"/>
      <protection/>
    </xf>
    <xf numFmtId="0" fontId="3" fillId="0" borderId="0" xfId="0" applyFont="1" applyAlignment="1">
      <alignment/>
    </xf>
    <xf numFmtId="0" fontId="3" fillId="33" borderId="10" xfId="0" applyFont="1" applyFill="1" applyBorder="1" applyAlignment="1">
      <alignment wrapText="1"/>
    </xf>
    <xf numFmtId="0" fontId="3" fillId="0" borderId="32" xfId="0" applyFont="1" applyFill="1" applyBorder="1" applyAlignment="1">
      <alignment horizontal="center" wrapText="1"/>
    </xf>
    <xf numFmtId="0" fontId="3" fillId="0" borderId="17"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33" borderId="10" xfId="0" applyFont="1" applyFill="1" applyBorder="1" applyAlignment="1" applyProtection="1">
      <alignment horizontal="left" vertical="top" wrapText="1"/>
      <protection/>
    </xf>
    <xf numFmtId="0" fontId="3" fillId="0" borderId="29" xfId="0" applyFont="1" applyFill="1" applyBorder="1" applyAlignment="1" applyProtection="1">
      <alignment horizontal="left" vertical="top" wrapText="1"/>
      <protection locked="0"/>
    </xf>
    <xf numFmtId="0" fontId="3" fillId="33" borderId="41" xfId="0" applyFont="1" applyFill="1" applyBorder="1" applyAlignment="1" applyProtection="1">
      <alignment horizontal="left" vertical="top" wrapText="1"/>
      <protection/>
    </xf>
    <xf numFmtId="0" fontId="3"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xf>
    <xf numFmtId="0" fontId="3" fillId="0" borderId="0" xfId="0" applyFont="1" applyFill="1" applyBorder="1" applyAlignment="1">
      <alignment horizontal="center" wrapText="1"/>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horizontal="center" vertical="top" wrapText="1"/>
      <protection locked="0"/>
    </xf>
    <xf numFmtId="0" fontId="1" fillId="0" borderId="36" xfId="0" applyFont="1" applyFill="1" applyBorder="1" applyAlignment="1">
      <alignment vertical="top"/>
    </xf>
    <xf numFmtId="0" fontId="1" fillId="0" borderId="30" xfId="0" applyFont="1" applyFill="1" applyBorder="1" applyAlignment="1">
      <alignment horizontal="left" vertical="top" wrapText="1" indent="1"/>
    </xf>
    <xf numFmtId="0" fontId="1" fillId="33" borderId="74" xfId="0" applyFont="1" applyFill="1" applyBorder="1" applyAlignment="1" applyProtection="1">
      <alignment horizontal="left" vertical="top" wrapText="1"/>
      <protection/>
    </xf>
    <xf numFmtId="0" fontId="1" fillId="33" borderId="61" xfId="0" applyFont="1" applyFill="1" applyBorder="1" applyAlignment="1" applyProtection="1">
      <alignment horizontal="left" vertical="top" wrapText="1"/>
      <protection/>
    </xf>
    <xf numFmtId="0" fontId="4" fillId="0" borderId="75" xfId="0" applyFont="1" applyFill="1" applyBorder="1" applyAlignment="1" applyProtection="1">
      <alignment horizontal="center"/>
      <protection/>
    </xf>
    <xf numFmtId="0" fontId="4" fillId="0" borderId="76" xfId="0" applyFont="1" applyFill="1" applyBorder="1" applyAlignment="1" applyProtection="1">
      <alignment horizontal="left" wrapText="1"/>
      <protection/>
    </xf>
    <xf numFmtId="0" fontId="4" fillId="0" borderId="77" xfId="0" applyFont="1" applyFill="1" applyBorder="1" applyAlignment="1" applyProtection="1">
      <alignment horizontal="left" wrapText="1"/>
      <protection/>
    </xf>
    <xf numFmtId="0" fontId="3" fillId="0" borderId="78" xfId="0" applyFont="1" applyFill="1" applyBorder="1" applyAlignment="1" applyProtection="1">
      <alignment vertical="top" wrapText="1"/>
      <protection/>
    </xf>
    <xf numFmtId="0" fontId="3" fillId="0" borderId="79" xfId="0" applyFont="1" applyFill="1" applyBorder="1" applyAlignment="1" applyProtection="1">
      <alignment vertical="top" wrapText="1"/>
      <protection/>
    </xf>
    <xf numFmtId="0" fontId="1" fillId="35" borderId="18" xfId="0" applyFont="1" applyFill="1" applyBorder="1" applyAlignment="1">
      <alignment horizontal="left" vertical="top" wrapText="1" indent="1"/>
    </xf>
    <xf numFmtId="0" fontId="1" fillId="33" borderId="29" xfId="0" applyFont="1" applyFill="1" applyBorder="1" applyAlignment="1" applyProtection="1">
      <alignment horizontal="left" vertical="top" wrapText="1"/>
      <protection locked="0"/>
    </xf>
    <xf numFmtId="0" fontId="1" fillId="33" borderId="61" xfId="0" applyFont="1" applyFill="1" applyBorder="1" applyAlignment="1" applyProtection="1">
      <alignment horizontal="left" vertical="top" wrapText="1"/>
      <protection locked="0"/>
    </xf>
    <xf numFmtId="0" fontId="1" fillId="0" borderId="27" xfId="0" applyFont="1" applyFill="1" applyBorder="1" applyAlignment="1">
      <alignment horizontal="left" vertical="top" wrapText="1"/>
    </xf>
    <xf numFmtId="0" fontId="1" fillId="35" borderId="80" xfId="0" applyFont="1" applyFill="1" applyBorder="1" applyAlignment="1">
      <alignment horizontal="left" vertical="top" wrapText="1"/>
    </xf>
    <xf numFmtId="0" fontId="1" fillId="35" borderId="25" xfId="0" applyFont="1" applyFill="1" applyBorder="1" applyAlignment="1">
      <alignment horizontal="left" vertical="top" wrapText="1"/>
    </xf>
    <xf numFmtId="0" fontId="1" fillId="0" borderId="0" xfId="0" applyFont="1" applyFill="1" applyBorder="1" applyAlignment="1">
      <alignment vertical="top" wrapText="1"/>
    </xf>
    <xf numFmtId="0" fontId="0" fillId="0" borderId="45" xfId="0" applyBorder="1" applyAlignment="1" applyProtection="1">
      <alignment/>
      <protection locked="0"/>
    </xf>
    <xf numFmtId="0" fontId="0" fillId="0" borderId="46" xfId="0" applyBorder="1" applyAlignment="1" applyProtection="1">
      <alignment/>
      <protection locked="0"/>
    </xf>
    <xf numFmtId="169" fontId="0" fillId="0" borderId="56" xfId="0" applyNumberFormat="1" applyBorder="1" applyAlignment="1" applyProtection="1">
      <alignment horizontal="left"/>
      <protection locked="0"/>
    </xf>
    <xf numFmtId="0" fontId="0" fillId="0" borderId="56" xfId="0" applyBorder="1" applyAlignment="1" applyProtection="1">
      <alignment horizontal="left"/>
      <protection locked="0"/>
    </xf>
    <xf numFmtId="0" fontId="9" fillId="0" borderId="0" xfId="0" applyFont="1" applyBorder="1" applyAlignment="1">
      <alignment horizontal="left"/>
    </xf>
    <xf numFmtId="0" fontId="0" fillId="0" borderId="45" xfId="0" applyBorder="1" applyAlignment="1" applyProtection="1">
      <alignment horizontal="left"/>
      <protection locked="0"/>
    </xf>
    <xf numFmtId="0" fontId="0" fillId="0" borderId="31" xfId="0" applyBorder="1" applyAlignment="1">
      <alignment horizontal="right"/>
    </xf>
    <xf numFmtId="0" fontId="0" fillId="0" borderId="0" xfId="0" applyBorder="1" applyAlignment="1">
      <alignment horizontal="right"/>
    </xf>
    <xf numFmtId="0" fontId="16" fillId="0" borderId="0" xfId="53" applyBorder="1" applyAlignment="1" applyProtection="1">
      <alignment/>
      <protection locked="0"/>
    </xf>
    <xf numFmtId="0" fontId="16" fillId="0" borderId="46" xfId="53" applyBorder="1" applyAlignment="1" applyProtection="1">
      <alignment/>
      <protection locked="0"/>
    </xf>
    <xf numFmtId="169" fontId="0" fillId="0" borderId="45" xfId="0" applyNumberFormat="1" applyBorder="1" applyAlignment="1" applyProtection="1">
      <alignment horizontal="left"/>
      <protection locked="0"/>
    </xf>
    <xf numFmtId="0" fontId="0" fillId="34" borderId="81" xfId="0" applyFill="1" applyBorder="1" applyAlignment="1" applyProtection="1">
      <alignment horizontal="left" vertical="top" wrapText="1"/>
      <protection locked="0"/>
    </xf>
    <xf numFmtId="0" fontId="0" fillId="34" borderId="82" xfId="0" applyFill="1" applyBorder="1" applyAlignment="1" applyProtection="1">
      <alignment horizontal="left" vertical="top" wrapText="1"/>
      <protection locked="0"/>
    </xf>
    <xf numFmtId="0" fontId="0" fillId="34" borderId="83" xfId="0" applyFill="1" applyBorder="1" applyAlignment="1" applyProtection="1">
      <alignment horizontal="left" vertical="top" wrapText="1"/>
      <protection locked="0"/>
    </xf>
    <xf numFmtId="0" fontId="0" fillId="34" borderId="84"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85" xfId="0" applyFill="1" applyBorder="1" applyAlignment="1" applyProtection="1">
      <alignment horizontal="left" vertical="top" wrapText="1"/>
      <protection locked="0"/>
    </xf>
    <xf numFmtId="0" fontId="0" fillId="34" borderId="86" xfId="0" applyFill="1" applyBorder="1" applyAlignment="1" applyProtection="1">
      <alignment horizontal="left" vertical="top" wrapText="1"/>
      <protection locked="0"/>
    </xf>
    <xf numFmtId="0" fontId="0" fillId="34" borderId="45" xfId="0" applyFill="1" applyBorder="1" applyAlignment="1" applyProtection="1">
      <alignment horizontal="left" vertical="top" wrapText="1"/>
      <protection locked="0"/>
    </xf>
    <xf numFmtId="0" fontId="0" fillId="34" borderId="87" xfId="0" applyFill="1" applyBorder="1" applyAlignment="1" applyProtection="1">
      <alignment horizontal="left" vertical="top" wrapText="1"/>
      <protection locked="0"/>
    </xf>
    <xf numFmtId="0" fontId="0" fillId="0" borderId="0" xfId="0" applyBorder="1" applyAlignment="1">
      <alignment/>
    </xf>
    <xf numFmtId="0" fontId="0" fillId="0" borderId="46" xfId="0" applyBorder="1" applyAlignment="1">
      <alignment/>
    </xf>
    <xf numFmtId="0" fontId="19" fillId="0" borderId="31" xfId="0" applyFont="1" applyBorder="1" applyAlignment="1">
      <alignment horizontal="center"/>
    </xf>
    <xf numFmtId="0" fontId="19" fillId="0" borderId="0" xfId="0" applyFont="1" applyBorder="1" applyAlignment="1">
      <alignment horizontal="center"/>
    </xf>
    <xf numFmtId="0" fontId="19" fillId="0" borderId="46" xfId="0" applyFont="1" applyBorder="1" applyAlignment="1">
      <alignment horizontal="center"/>
    </xf>
    <xf numFmtId="0" fontId="3" fillId="0" borderId="31" xfId="0" applyFont="1" applyBorder="1" applyAlignment="1">
      <alignment horizontal="center"/>
    </xf>
    <xf numFmtId="0" fontId="3" fillId="0" borderId="0" xfId="0" applyFont="1" applyBorder="1" applyAlignment="1">
      <alignment horizontal="center"/>
    </xf>
    <xf numFmtId="0" fontId="3" fillId="0" borderId="46" xfId="0" applyFont="1" applyBorder="1" applyAlignment="1">
      <alignment horizontal="center"/>
    </xf>
    <xf numFmtId="0" fontId="2" fillId="0" borderId="31" xfId="0" applyFont="1" applyBorder="1" applyAlignment="1">
      <alignment horizontal="center"/>
    </xf>
    <xf numFmtId="0" fontId="2" fillId="0" borderId="0" xfId="0" applyFont="1" applyBorder="1" applyAlignment="1">
      <alignment horizontal="center"/>
    </xf>
    <xf numFmtId="0" fontId="2" fillId="0" borderId="46" xfId="0" applyFont="1" applyBorder="1" applyAlignment="1">
      <alignment horizontal="center"/>
    </xf>
    <xf numFmtId="0" fontId="0" fillId="0" borderId="56" xfId="0" applyBorder="1" applyAlignment="1" applyProtection="1">
      <alignment horizontal="center"/>
      <protection locked="0"/>
    </xf>
    <xf numFmtId="0" fontId="1" fillId="0" borderId="12" xfId="0" applyFont="1" applyFill="1" applyBorder="1" applyAlignment="1">
      <alignment horizontal="center" vertical="top"/>
    </xf>
    <xf numFmtId="0" fontId="1" fillId="0" borderId="57" xfId="0" applyFont="1" applyFill="1" applyBorder="1" applyAlignment="1">
      <alignment horizontal="center" vertical="top"/>
    </xf>
    <xf numFmtId="0" fontId="1" fillId="0" borderId="36" xfId="0" applyFont="1" applyFill="1" applyBorder="1" applyAlignment="1">
      <alignment horizontal="center" vertical="top"/>
    </xf>
    <xf numFmtId="0" fontId="0" fillId="0" borderId="36" xfId="0" applyBorder="1" applyAlignment="1">
      <alignment horizontal="center" vertical="top"/>
    </xf>
    <xf numFmtId="0" fontId="2" fillId="0" borderId="54" xfId="0" applyFont="1" applyFill="1" applyBorder="1" applyAlignment="1">
      <alignment horizontal="left" wrapText="1"/>
    </xf>
    <xf numFmtId="0" fontId="2" fillId="0" borderId="11" xfId="0" applyFont="1" applyFill="1" applyBorder="1" applyAlignment="1">
      <alignment horizontal="left" wrapText="1"/>
    </xf>
    <xf numFmtId="0" fontId="4" fillId="33" borderId="41" xfId="0" applyFont="1" applyFill="1" applyBorder="1" applyAlignment="1">
      <alignment horizontal="left" wrapText="1"/>
    </xf>
    <xf numFmtId="0" fontId="4" fillId="33" borderId="10" xfId="0" applyFont="1" applyFill="1" applyBorder="1" applyAlignment="1">
      <alignment horizontal="left" wrapText="1"/>
    </xf>
    <xf numFmtId="0" fontId="4" fillId="33" borderId="41" xfId="0" applyFont="1" applyFill="1" applyBorder="1" applyAlignment="1" applyProtection="1">
      <alignment horizontal="left" wrapText="1"/>
      <protection/>
    </xf>
    <xf numFmtId="0" fontId="4" fillId="33" borderId="88" xfId="0" applyFont="1" applyFill="1" applyBorder="1" applyAlignment="1" applyProtection="1">
      <alignment horizontal="left" wrapText="1"/>
      <protection/>
    </xf>
    <xf numFmtId="0" fontId="0" fillId="0" borderId="57" xfId="0" applyBorder="1" applyAlignment="1">
      <alignment horizontal="center" vertical="top"/>
    </xf>
    <xf numFmtId="0" fontId="0" fillId="0" borderId="57" xfId="0" applyBorder="1" applyAlignment="1">
      <alignment vertical="top"/>
    </xf>
    <xf numFmtId="0" fontId="4" fillId="33" borderId="88" xfId="0" applyFont="1" applyFill="1" applyBorder="1" applyAlignment="1">
      <alignment horizontal="left" wrapText="1"/>
    </xf>
    <xf numFmtId="0" fontId="1" fillId="33" borderId="17" xfId="0" applyFont="1" applyFill="1" applyBorder="1" applyAlignment="1" applyProtection="1">
      <alignment horizontal="left" vertical="top" wrapText="1"/>
      <protection/>
    </xf>
    <xf numFmtId="0" fontId="0" fillId="33" borderId="89" xfId="0" applyFill="1" applyBorder="1" applyAlignment="1" applyProtection="1">
      <alignment horizontal="left" vertical="top" wrapText="1"/>
      <protection/>
    </xf>
    <xf numFmtId="0" fontId="2" fillId="0" borderId="54" xfId="0" applyFont="1" applyFill="1" applyBorder="1" applyAlignment="1" applyProtection="1">
      <alignment horizontal="left" wrapText="1"/>
      <protection/>
    </xf>
    <xf numFmtId="0" fontId="2" fillId="0" borderId="11" xfId="0" applyFont="1" applyFill="1" applyBorder="1" applyAlignment="1" applyProtection="1">
      <alignment horizontal="left" wrapText="1"/>
      <protection/>
    </xf>
    <xf numFmtId="0" fontId="4" fillId="33" borderId="10" xfId="0" applyFont="1" applyFill="1" applyBorder="1" applyAlignment="1" applyProtection="1">
      <alignment horizontal="left" wrapText="1"/>
      <protection/>
    </xf>
    <xf numFmtId="0" fontId="0" fillId="0" borderId="12" xfId="0" applyBorder="1" applyAlignment="1">
      <alignment horizontal="center" vertical="top"/>
    </xf>
    <xf numFmtId="0" fontId="1" fillId="0" borderId="12" xfId="0" applyFont="1" applyFill="1" applyBorder="1" applyAlignment="1">
      <alignment horizontal="center" vertical="top"/>
    </xf>
    <xf numFmtId="0" fontId="1" fillId="0" borderId="36" xfId="0" applyFont="1" applyFill="1" applyBorder="1" applyAlignment="1">
      <alignment horizontal="center" vertical="top"/>
    </xf>
    <xf numFmtId="0" fontId="1" fillId="0" borderId="57" xfId="0" applyFont="1" applyFill="1" applyBorder="1" applyAlignment="1">
      <alignment horizontal="center" vertical="top"/>
    </xf>
    <xf numFmtId="0" fontId="3" fillId="0" borderId="76" xfId="0" applyFont="1" applyFill="1" applyBorder="1" applyAlignment="1" applyProtection="1">
      <alignment horizontal="left" vertical="top" wrapText="1"/>
      <protection/>
    </xf>
    <xf numFmtId="0" fontId="3" fillId="0" borderId="78" xfId="0" applyFont="1" applyFill="1" applyBorder="1" applyAlignment="1" applyProtection="1">
      <alignment horizontal="left" vertical="top" wrapText="1"/>
      <protection/>
    </xf>
    <xf numFmtId="0" fontId="1" fillId="0" borderId="36" xfId="0" applyFont="1" applyFill="1" applyBorder="1" applyAlignment="1" applyProtection="1">
      <alignment horizontal="center" vertical="top"/>
      <protection/>
    </xf>
    <xf numFmtId="0" fontId="1" fillId="0" borderId="57" xfId="0" applyFont="1" applyFill="1" applyBorder="1" applyAlignment="1" applyProtection="1">
      <alignment horizontal="center"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O35"/>
  <sheetViews>
    <sheetView showGridLines="0" tabSelected="1" zoomScalePageLayoutView="0" workbookViewId="0" topLeftCell="A1">
      <selection activeCell="B8" sqref="B8"/>
    </sheetView>
  </sheetViews>
  <sheetFormatPr defaultColWidth="9.140625" defaultRowHeight="12.75"/>
  <cols>
    <col min="1" max="1" width="13.421875" style="0" customWidth="1"/>
    <col min="6" max="6" width="10.8515625" style="0" bestFit="1" customWidth="1"/>
    <col min="7" max="7" width="9.28125" style="0" bestFit="1" customWidth="1"/>
    <col min="8" max="8" width="16.57421875" style="0" customWidth="1"/>
    <col min="9" max="9" width="9.28125" style="0" bestFit="1" customWidth="1"/>
    <col min="13" max="13" width="5.00390625" style="0" customWidth="1"/>
    <col min="14" max="14" width="9.57421875" style="0" customWidth="1"/>
  </cols>
  <sheetData>
    <row r="1" spans="1:14" ht="12">
      <c r="A1" s="174"/>
      <c r="B1" s="175"/>
      <c r="C1" s="175"/>
      <c r="D1" s="175"/>
      <c r="E1" s="175"/>
      <c r="F1" s="175"/>
      <c r="G1" s="175"/>
      <c r="H1" s="175"/>
      <c r="I1" s="175"/>
      <c r="J1" s="175"/>
      <c r="K1" s="175"/>
      <c r="L1" s="175"/>
      <c r="M1" s="175"/>
      <c r="N1" s="176"/>
    </row>
    <row r="2" spans="1:14" ht="12.75">
      <c r="A2" s="397" t="s">
        <v>100</v>
      </c>
      <c r="B2" s="398"/>
      <c r="C2" s="398"/>
      <c r="D2" s="398"/>
      <c r="E2" s="398"/>
      <c r="F2" s="398"/>
      <c r="G2" s="398"/>
      <c r="H2" s="398"/>
      <c r="I2" s="398"/>
      <c r="J2" s="398"/>
      <c r="K2" s="398"/>
      <c r="L2" s="398"/>
      <c r="M2" s="398"/>
      <c r="N2" s="399"/>
    </row>
    <row r="3" spans="1:14" ht="12.75">
      <c r="A3" s="397" t="s">
        <v>160</v>
      </c>
      <c r="B3" s="398"/>
      <c r="C3" s="398"/>
      <c r="D3" s="398"/>
      <c r="E3" s="398"/>
      <c r="F3" s="398"/>
      <c r="G3" s="398"/>
      <c r="H3" s="398"/>
      <c r="I3" s="398"/>
      <c r="J3" s="398"/>
      <c r="K3" s="398"/>
      <c r="L3" s="398"/>
      <c r="M3" s="398"/>
      <c r="N3" s="399"/>
    </row>
    <row r="4" spans="1:14" ht="12.75">
      <c r="A4" s="397" t="s">
        <v>101</v>
      </c>
      <c r="B4" s="398"/>
      <c r="C4" s="398"/>
      <c r="D4" s="398"/>
      <c r="E4" s="398"/>
      <c r="F4" s="398"/>
      <c r="G4" s="398"/>
      <c r="H4" s="398"/>
      <c r="I4" s="398"/>
      <c r="J4" s="398"/>
      <c r="K4" s="398"/>
      <c r="L4" s="398"/>
      <c r="M4" s="398"/>
      <c r="N4" s="399"/>
    </row>
    <row r="5" spans="1:14" ht="12">
      <c r="A5" s="177"/>
      <c r="B5" s="178"/>
      <c r="C5" s="178"/>
      <c r="D5" s="178"/>
      <c r="E5" s="178"/>
      <c r="F5" s="178"/>
      <c r="G5" s="178"/>
      <c r="H5" s="178"/>
      <c r="I5" s="178"/>
      <c r="J5" s="178"/>
      <c r="K5" s="178"/>
      <c r="L5" s="178"/>
      <c r="M5" s="178"/>
      <c r="N5" s="179"/>
    </row>
    <row r="6" spans="1:14" ht="15">
      <c r="A6" s="400" t="s">
        <v>102</v>
      </c>
      <c r="B6" s="401"/>
      <c r="C6" s="401"/>
      <c r="D6" s="401"/>
      <c r="E6" s="401"/>
      <c r="F6" s="401"/>
      <c r="G6" s="401"/>
      <c r="H6" s="401"/>
      <c r="I6" s="401"/>
      <c r="J6" s="401"/>
      <c r="K6" s="401"/>
      <c r="L6" s="401"/>
      <c r="M6" s="401"/>
      <c r="N6" s="402"/>
    </row>
    <row r="7" spans="1:14" ht="32.25">
      <c r="A7" s="394" t="s">
        <v>163</v>
      </c>
      <c r="B7" s="395"/>
      <c r="C7" s="395"/>
      <c r="D7" s="395"/>
      <c r="E7" s="395"/>
      <c r="F7" s="395"/>
      <c r="G7" s="395"/>
      <c r="H7" s="395"/>
      <c r="I7" s="395"/>
      <c r="J7" s="395"/>
      <c r="K7" s="395"/>
      <c r="L7" s="395"/>
      <c r="M7" s="395"/>
      <c r="N7" s="396"/>
    </row>
    <row r="8" spans="1:14" ht="19.5" customHeight="1">
      <c r="A8" s="180" t="s">
        <v>109</v>
      </c>
      <c r="B8" s="372"/>
      <c r="C8" s="372"/>
      <c r="D8" s="372"/>
      <c r="E8" s="372"/>
      <c r="F8" s="372"/>
      <c r="G8" s="372"/>
      <c r="H8" s="372"/>
      <c r="I8" s="372"/>
      <c r="J8" s="372"/>
      <c r="K8" s="372"/>
      <c r="L8" s="372"/>
      <c r="M8" s="372"/>
      <c r="N8" s="373"/>
    </row>
    <row r="9" spans="1:14" ht="19.5" customHeight="1">
      <c r="A9" s="180" t="s">
        <v>103</v>
      </c>
      <c r="B9" s="403"/>
      <c r="C9" s="403"/>
      <c r="D9" s="403"/>
      <c r="E9" s="403"/>
      <c r="F9" s="403"/>
      <c r="G9" s="403"/>
      <c r="H9" s="403"/>
      <c r="I9" s="403"/>
      <c r="J9" s="403"/>
      <c r="K9" s="403"/>
      <c r="L9" s="403"/>
      <c r="M9" s="403"/>
      <c r="N9" s="373"/>
    </row>
    <row r="10" spans="1:14" ht="12.75" thickBot="1">
      <c r="A10" s="177"/>
      <c r="B10" s="178"/>
      <c r="C10" s="178"/>
      <c r="D10" s="178"/>
      <c r="E10" s="178"/>
      <c r="F10" s="178"/>
      <c r="G10" s="178"/>
      <c r="H10" s="178"/>
      <c r="I10" s="178"/>
      <c r="J10" s="178"/>
      <c r="K10" s="178"/>
      <c r="L10" s="178"/>
      <c r="M10" s="178"/>
      <c r="N10" s="179"/>
    </row>
    <row r="11" spans="1:15" ht="18" customHeight="1" thickBot="1">
      <c r="A11" s="378" t="s">
        <v>104</v>
      </c>
      <c r="B11" s="379"/>
      <c r="C11" s="379"/>
      <c r="D11" s="379"/>
      <c r="E11" s="379"/>
      <c r="F11" s="379"/>
      <c r="G11" s="189"/>
      <c r="H11" s="178"/>
      <c r="I11" s="160">
        <f>SUM(I12:I21)</f>
        <v>0</v>
      </c>
      <c r="J11" s="161" t="s">
        <v>115</v>
      </c>
      <c r="K11" s="162"/>
      <c r="L11" s="162"/>
      <c r="M11" s="173"/>
      <c r="N11" s="183"/>
      <c r="O11" s="163"/>
    </row>
    <row r="12" spans="1:15" ht="18" customHeight="1">
      <c r="A12" s="378" t="s">
        <v>105</v>
      </c>
      <c r="B12" s="379"/>
      <c r="C12" s="379"/>
      <c r="D12" s="379"/>
      <c r="E12" s="379"/>
      <c r="F12" s="379"/>
      <c r="G12" s="190"/>
      <c r="H12" s="178"/>
      <c r="I12" s="164">
        <f>Administration!F49</f>
        <v>0</v>
      </c>
      <c r="J12" s="380" t="s">
        <v>11</v>
      </c>
      <c r="K12" s="380"/>
      <c r="L12" s="380"/>
      <c r="M12" s="380"/>
      <c r="N12" s="381"/>
      <c r="O12" s="165"/>
    </row>
    <row r="13" spans="1:15" ht="18" customHeight="1">
      <c r="A13" s="177"/>
      <c r="B13" s="182"/>
      <c r="C13" s="182"/>
      <c r="D13" s="182"/>
      <c r="E13" s="182" t="s">
        <v>106</v>
      </c>
      <c r="F13" s="158" t="e">
        <f>IF(G13&gt;0.19,"Yes","No")</f>
        <v>#DIV/0!</v>
      </c>
      <c r="G13" s="159" t="e">
        <f>SUM(G12/G11)</f>
        <v>#DIV/0!</v>
      </c>
      <c r="H13" s="178"/>
      <c r="I13" s="164">
        <f>'Civil Rights'!F17</f>
        <v>0</v>
      </c>
      <c r="J13" s="380" t="s">
        <v>25</v>
      </c>
      <c r="K13" s="380"/>
      <c r="L13" s="380"/>
      <c r="M13" s="380"/>
      <c r="N13" s="381"/>
      <c r="O13" s="166"/>
    </row>
    <row r="14" spans="1:15" ht="18" customHeight="1">
      <c r="A14" s="177"/>
      <c r="B14" s="178"/>
      <c r="C14" s="178"/>
      <c r="D14" s="178"/>
      <c r="E14" s="178"/>
      <c r="F14" s="178"/>
      <c r="G14" s="178"/>
      <c r="H14" s="178"/>
      <c r="I14" s="164">
        <f>'Program Integrity'!F21</f>
        <v>0</v>
      </c>
      <c r="J14" s="380" t="s">
        <v>57</v>
      </c>
      <c r="K14" s="380"/>
      <c r="L14" s="380"/>
      <c r="M14" s="380"/>
      <c r="N14" s="381"/>
      <c r="O14" s="167"/>
    </row>
    <row r="15" spans="1:14" ht="18" customHeight="1">
      <c r="A15" s="177"/>
      <c r="B15" s="376" t="s">
        <v>108</v>
      </c>
      <c r="C15" s="376"/>
      <c r="D15" s="376"/>
      <c r="E15" s="178"/>
      <c r="F15" s="376" t="s">
        <v>107</v>
      </c>
      <c r="G15" s="376"/>
      <c r="H15" s="178"/>
      <c r="I15" s="164">
        <f>'LA Procedures &amp; QA'!F31</f>
        <v>0</v>
      </c>
      <c r="J15" s="191" t="s">
        <v>59</v>
      </c>
      <c r="K15" s="192"/>
      <c r="L15" s="192"/>
      <c r="M15" s="192"/>
      <c r="N15" s="193"/>
    </row>
    <row r="16" spans="1:15" ht="18" customHeight="1">
      <c r="A16" s="181" t="s">
        <v>110</v>
      </c>
      <c r="B16" s="377"/>
      <c r="C16" s="377"/>
      <c r="D16" s="377"/>
      <c r="E16" s="178"/>
      <c r="F16" s="382"/>
      <c r="G16" s="382"/>
      <c r="H16" s="178"/>
      <c r="I16" s="164">
        <f>'Certification Observation'!F46</f>
        <v>0</v>
      </c>
      <c r="J16" s="380" t="s">
        <v>67</v>
      </c>
      <c r="K16" s="380"/>
      <c r="L16" s="380"/>
      <c r="M16" s="380"/>
      <c r="N16" s="381"/>
      <c r="O16" s="167"/>
    </row>
    <row r="17" spans="1:15" ht="18" customHeight="1">
      <c r="A17" s="181" t="s">
        <v>111</v>
      </c>
      <c r="B17" s="375"/>
      <c r="C17" s="375"/>
      <c r="D17" s="375"/>
      <c r="E17" s="178"/>
      <c r="F17" s="374"/>
      <c r="G17" s="374"/>
      <c r="H17" s="178"/>
      <c r="I17" s="164">
        <f>'Nutrition Education'!F16</f>
        <v>0</v>
      </c>
      <c r="J17" s="380" t="s">
        <v>81</v>
      </c>
      <c r="K17" s="380"/>
      <c r="L17" s="380"/>
      <c r="M17" s="380"/>
      <c r="N17" s="381"/>
      <c r="O17" s="167"/>
    </row>
    <row r="18" spans="1:15" ht="18" customHeight="1" thickBot="1">
      <c r="A18" s="181" t="s">
        <v>112</v>
      </c>
      <c r="B18" s="375"/>
      <c r="C18" s="375"/>
      <c r="D18" s="375"/>
      <c r="E18" s="178"/>
      <c r="F18" s="374"/>
      <c r="G18" s="374"/>
      <c r="H18" s="178"/>
      <c r="I18" s="168">
        <f>'MPF and Food Issuance'!F9</f>
        <v>0</v>
      </c>
      <c r="J18" s="380" t="s">
        <v>116</v>
      </c>
      <c r="K18" s="380"/>
      <c r="L18" s="380"/>
      <c r="M18" s="380"/>
      <c r="N18" s="381"/>
      <c r="O18" s="167"/>
    </row>
    <row r="19" spans="1:15" ht="18" customHeight="1" thickBot="1">
      <c r="A19" s="181" t="s">
        <v>113</v>
      </c>
      <c r="B19" s="375"/>
      <c r="C19" s="375"/>
      <c r="D19" s="375"/>
      <c r="E19" s="178"/>
      <c r="F19" s="374"/>
      <c r="G19" s="374"/>
      <c r="H19" s="178"/>
      <c r="I19" s="169"/>
      <c r="J19" s="167"/>
      <c r="K19" s="169"/>
      <c r="L19" s="169"/>
      <c r="M19" s="169"/>
      <c r="N19" s="184"/>
      <c r="O19" s="167"/>
    </row>
    <row r="20" spans="1:15" ht="18" customHeight="1" thickBot="1">
      <c r="A20" s="181" t="s">
        <v>114</v>
      </c>
      <c r="B20" s="375"/>
      <c r="C20" s="375"/>
      <c r="D20" s="375"/>
      <c r="E20" s="178"/>
      <c r="F20" s="374"/>
      <c r="G20" s="374"/>
      <c r="H20" s="178"/>
      <c r="I20" s="170">
        <f>BFPC!F19</f>
        <v>0</v>
      </c>
      <c r="J20" s="191" t="s">
        <v>117</v>
      </c>
      <c r="K20" s="194"/>
      <c r="L20" s="195"/>
      <c r="M20" s="196"/>
      <c r="N20" s="197"/>
      <c r="O20" s="169"/>
    </row>
    <row r="21" spans="1:15" ht="18" customHeight="1" thickBot="1">
      <c r="A21" s="177"/>
      <c r="B21" s="178"/>
      <c r="C21" s="178"/>
      <c r="D21" s="178"/>
      <c r="E21" s="178"/>
      <c r="F21" s="178"/>
      <c r="G21" s="178"/>
      <c r="H21" s="178"/>
      <c r="I21" s="171">
        <f>FMNP!F17</f>
        <v>0</v>
      </c>
      <c r="J21" s="380" t="s">
        <v>118</v>
      </c>
      <c r="K21" s="380"/>
      <c r="L21" s="380"/>
      <c r="M21" s="380"/>
      <c r="N21" s="381"/>
      <c r="O21" s="172"/>
    </row>
    <row r="22" spans="1:14" ht="18" customHeight="1">
      <c r="A22" s="177"/>
      <c r="B22" s="178"/>
      <c r="C22" s="178"/>
      <c r="D22" s="178"/>
      <c r="E22" s="178"/>
      <c r="F22" s="178"/>
      <c r="G22" s="178"/>
      <c r="H22" s="178"/>
      <c r="I22" s="178"/>
      <c r="J22" s="178"/>
      <c r="K22" s="178"/>
      <c r="L22" s="178"/>
      <c r="M22" s="178"/>
      <c r="N22" s="179"/>
    </row>
    <row r="23" spans="1:14" ht="18" customHeight="1">
      <c r="A23" s="177"/>
      <c r="B23" s="178"/>
      <c r="C23" s="178"/>
      <c r="D23" s="178"/>
      <c r="E23" s="178"/>
      <c r="F23" s="178"/>
      <c r="G23" s="178"/>
      <c r="H23" s="178"/>
      <c r="I23" s="178"/>
      <c r="J23" s="178"/>
      <c r="K23" s="178"/>
      <c r="L23" s="178"/>
      <c r="M23" s="178"/>
      <c r="N23" s="179"/>
    </row>
    <row r="24" spans="1:14" ht="18" customHeight="1">
      <c r="A24" s="177"/>
      <c r="B24" s="178"/>
      <c r="C24" s="178"/>
      <c r="D24" s="178"/>
      <c r="E24" s="178"/>
      <c r="F24" s="178"/>
      <c r="G24" s="178"/>
      <c r="H24" s="178"/>
      <c r="I24" s="201"/>
      <c r="J24" s="200"/>
      <c r="K24" s="199"/>
      <c r="L24" s="199"/>
      <c r="M24" s="173"/>
      <c r="N24" s="183"/>
    </row>
    <row r="25" spans="1:14" ht="18" customHeight="1">
      <c r="A25" s="177"/>
      <c r="B25" s="178"/>
      <c r="C25" s="178"/>
      <c r="D25" s="178"/>
      <c r="E25" s="178"/>
      <c r="F25" s="178"/>
      <c r="G25" s="178"/>
      <c r="H25" s="178"/>
      <c r="I25" s="202"/>
      <c r="J25" s="392"/>
      <c r="K25" s="392"/>
      <c r="L25" s="392"/>
      <c r="M25" s="392"/>
      <c r="N25" s="393"/>
    </row>
    <row r="26" spans="1:14" ht="12">
      <c r="A26" s="177"/>
      <c r="B26" s="178"/>
      <c r="C26" s="178"/>
      <c r="D26" s="178"/>
      <c r="E26" s="178"/>
      <c r="F26" s="178"/>
      <c r="G26" s="178"/>
      <c r="H26" s="178"/>
      <c r="I26" s="178"/>
      <c r="J26" s="178"/>
      <c r="K26" s="178"/>
      <c r="L26" s="178"/>
      <c r="M26" s="178"/>
      <c r="N26" s="179"/>
    </row>
    <row r="27" spans="1:14" ht="12.75">
      <c r="A27" s="177"/>
      <c r="B27" s="185" t="s">
        <v>119</v>
      </c>
      <c r="C27" s="178"/>
      <c r="D27" s="178"/>
      <c r="E27" s="178"/>
      <c r="F27" s="178"/>
      <c r="G27" s="178"/>
      <c r="H27" s="178"/>
      <c r="I27" s="178"/>
      <c r="J27" s="178"/>
      <c r="K27" s="178"/>
      <c r="L27" s="178"/>
      <c r="M27" s="178"/>
      <c r="N27" s="179"/>
    </row>
    <row r="28" spans="1:14" ht="12">
      <c r="A28" s="177"/>
      <c r="B28" s="383"/>
      <c r="C28" s="384"/>
      <c r="D28" s="384"/>
      <c r="E28" s="384"/>
      <c r="F28" s="384"/>
      <c r="G28" s="384"/>
      <c r="H28" s="384"/>
      <c r="I28" s="384"/>
      <c r="J28" s="384"/>
      <c r="K28" s="384"/>
      <c r="L28" s="385"/>
      <c r="M28" s="178"/>
      <c r="N28" s="179"/>
    </row>
    <row r="29" spans="1:14" ht="12">
      <c r="A29" s="177"/>
      <c r="B29" s="386"/>
      <c r="C29" s="387"/>
      <c r="D29" s="387"/>
      <c r="E29" s="387"/>
      <c r="F29" s="387"/>
      <c r="G29" s="387"/>
      <c r="H29" s="387"/>
      <c r="I29" s="387"/>
      <c r="J29" s="387"/>
      <c r="K29" s="387"/>
      <c r="L29" s="388"/>
      <c r="M29" s="178"/>
      <c r="N29" s="179"/>
    </row>
    <row r="30" spans="1:14" ht="12">
      <c r="A30" s="177"/>
      <c r="B30" s="386"/>
      <c r="C30" s="387"/>
      <c r="D30" s="387"/>
      <c r="E30" s="387"/>
      <c r="F30" s="387"/>
      <c r="G30" s="387"/>
      <c r="H30" s="387"/>
      <c r="I30" s="387"/>
      <c r="J30" s="387"/>
      <c r="K30" s="387"/>
      <c r="L30" s="388"/>
      <c r="M30" s="178"/>
      <c r="N30" s="179"/>
    </row>
    <row r="31" spans="1:14" ht="12">
      <c r="A31" s="177"/>
      <c r="B31" s="386"/>
      <c r="C31" s="387"/>
      <c r="D31" s="387"/>
      <c r="E31" s="387"/>
      <c r="F31" s="387"/>
      <c r="G31" s="387"/>
      <c r="H31" s="387"/>
      <c r="I31" s="387"/>
      <c r="J31" s="387"/>
      <c r="K31" s="387"/>
      <c r="L31" s="388"/>
      <c r="M31" s="178"/>
      <c r="N31" s="179"/>
    </row>
    <row r="32" spans="1:14" ht="12">
      <c r="A32" s="177"/>
      <c r="B32" s="386"/>
      <c r="C32" s="387"/>
      <c r="D32" s="387"/>
      <c r="E32" s="387"/>
      <c r="F32" s="387"/>
      <c r="G32" s="387"/>
      <c r="H32" s="387"/>
      <c r="I32" s="387"/>
      <c r="J32" s="387"/>
      <c r="K32" s="387"/>
      <c r="L32" s="388"/>
      <c r="M32" s="178"/>
      <c r="N32" s="179"/>
    </row>
    <row r="33" spans="1:14" ht="12">
      <c r="A33" s="177"/>
      <c r="B33" s="389"/>
      <c r="C33" s="390"/>
      <c r="D33" s="390"/>
      <c r="E33" s="390"/>
      <c r="F33" s="390"/>
      <c r="G33" s="390"/>
      <c r="H33" s="390"/>
      <c r="I33" s="390"/>
      <c r="J33" s="390"/>
      <c r="K33" s="390"/>
      <c r="L33" s="391"/>
      <c r="M33" s="178"/>
      <c r="N33" s="179"/>
    </row>
    <row r="34" spans="1:14" ht="12">
      <c r="A34" s="177"/>
      <c r="B34" s="178"/>
      <c r="C34" s="178"/>
      <c r="D34" s="178"/>
      <c r="E34" s="178"/>
      <c r="F34" s="178"/>
      <c r="G34" s="178"/>
      <c r="H34" s="178"/>
      <c r="I34" s="178"/>
      <c r="J34" s="178"/>
      <c r="K34" s="178"/>
      <c r="L34" s="178"/>
      <c r="M34" s="178"/>
      <c r="N34" s="179"/>
    </row>
    <row r="35" spans="1:14" ht="12.75" thickBot="1">
      <c r="A35" s="186"/>
      <c r="B35" s="187"/>
      <c r="C35" s="187"/>
      <c r="D35" s="187"/>
      <c r="E35" s="187"/>
      <c r="F35" s="187"/>
      <c r="G35" s="187"/>
      <c r="H35" s="187"/>
      <c r="I35" s="187"/>
      <c r="J35" s="187"/>
      <c r="K35" s="187"/>
      <c r="L35" s="187"/>
      <c r="M35" s="187"/>
      <c r="N35" s="188"/>
    </row>
  </sheetData>
  <sheetProtection password="D0D3" sheet="1" selectLockedCells="1"/>
  <mergeCells count="29">
    <mergeCell ref="A7:N7"/>
    <mergeCell ref="A11:F11"/>
    <mergeCell ref="A2:N2"/>
    <mergeCell ref="A3:N3"/>
    <mergeCell ref="A4:N4"/>
    <mergeCell ref="A6:N6"/>
    <mergeCell ref="B9:M9"/>
    <mergeCell ref="B28:L33"/>
    <mergeCell ref="J17:N17"/>
    <mergeCell ref="J18:N18"/>
    <mergeCell ref="J21:N21"/>
    <mergeCell ref="J25:N25"/>
    <mergeCell ref="B19:D19"/>
    <mergeCell ref="B20:D20"/>
    <mergeCell ref="F19:G19"/>
    <mergeCell ref="B18:D18"/>
    <mergeCell ref="F17:G17"/>
    <mergeCell ref="A12:F12"/>
    <mergeCell ref="J12:N12"/>
    <mergeCell ref="J13:N13"/>
    <mergeCell ref="J14:N14"/>
    <mergeCell ref="J16:N16"/>
    <mergeCell ref="F16:G16"/>
    <mergeCell ref="F20:G20"/>
    <mergeCell ref="B17:D17"/>
    <mergeCell ref="B15:D15"/>
    <mergeCell ref="F15:G15"/>
    <mergeCell ref="B16:D16"/>
    <mergeCell ref="F18:G18"/>
  </mergeCells>
  <hyperlinks>
    <hyperlink ref="J12:N12" location="Administration!A1" display="Administration"/>
    <hyperlink ref="J13:N13" location="'Civil Rights'!A1" display="Civil Rights"/>
    <hyperlink ref="J14:N14" location="'Program Integrity'!A1" display="Program Integrity"/>
    <hyperlink ref="J16:N16" location="'Certification Observation'!A1" display="Certification Observation"/>
    <hyperlink ref="J17:N17" location="'Nutrition Education'!A1" display="Nutrition Education"/>
    <hyperlink ref="J18:N18" location="'MPF and Food Issuance'!A1" display="Medically Prescribed Formula"/>
    <hyperlink ref="J20" location="BFPC!A1" display="BFPC"/>
    <hyperlink ref="J21:N21" location="FMNP!A1" display="Farmers' Market"/>
    <hyperlink ref="J15" location="'LA Procedures &amp; QA'!A1" display="Local Agency Procedures &amp; Quality Assurance"/>
  </hyperlinks>
  <printOptions/>
  <pageMargins left="0" right="0" top="0.25" bottom="0.5" header="0.5" footer="0.25"/>
  <pageSetup horizontalDpi="600" verticalDpi="600" orientation="landscape" scale="99" r:id="rId1"/>
  <headerFooter alignWithMargins="0">
    <oddFooter>&amp;L&amp;F&amp;C&amp;D&amp;R&amp;A</oddFooter>
  </headerFooter>
</worksheet>
</file>

<file path=xl/worksheets/sheet10.xml><?xml version="1.0" encoding="utf-8"?>
<worksheet xmlns="http://schemas.openxmlformats.org/spreadsheetml/2006/main" xmlns:r="http://schemas.openxmlformats.org/officeDocument/2006/relationships">
  <sheetPr>
    <tabColor indexed="11"/>
  </sheetPr>
  <dimension ref="A1:H17"/>
  <sheetViews>
    <sheetView showGridLines="0" zoomScalePageLayoutView="0" workbookViewId="0" topLeftCell="A1">
      <pane ySplit="2" topLeftCell="A3" activePane="bottomLeft" state="frozen"/>
      <selection pane="topLeft" activeCell="A1" sqref="A1"/>
      <selection pane="bottomLeft" activeCell="G4" sqref="G4"/>
    </sheetView>
  </sheetViews>
  <sheetFormatPr defaultColWidth="9.140625" defaultRowHeight="12.75"/>
  <cols>
    <col min="1" max="1" width="3.421875" style="38" customWidth="1"/>
    <col min="2" max="2" width="50.7109375" style="51" customWidth="1"/>
    <col min="3" max="3" width="11.140625" style="351" customWidth="1"/>
    <col min="4" max="4" width="12.57421875" style="2" hidden="1" customWidth="1"/>
    <col min="5" max="5" width="13.28125" style="2" hidden="1" customWidth="1"/>
    <col min="6" max="6" width="7.00390625" style="96" customWidth="1"/>
    <col min="7" max="8" width="30.7109375" style="1" customWidth="1"/>
    <col min="9" max="9" width="27.421875" style="1" customWidth="1"/>
    <col min="10" max="10" width="27.28125" style="1" customWidth="1"/>
    <col min="11" max="16384" width="9.140625" style="1" customWidth="1"/>
  </cols>
  <sheetData>
    <row r="1" spans="1:8" s="126" customFormat="1" ht="18" thickBot="1">
      <c r="A1" s="203" t="s">
        <v>91</v>
      </c>
      <c r="B1" s="83" t="s">
        <v>92</v>
      </c>
      <c r="C1" s="345"/>
      <c r="D1" s="156"/>
      <c r="E1" s="156"/>
      <c r="F1" s="84"/>
      <c r="G1" s="157"/>
      <c r="H1" s="157"/>
    </row>
    <row r="2" spans="1:8" s="3" customFormat="1" ht="30" customHeight="1">
      <c r="A2" s="408" t="s">
        <v>93</v>
      </c>
      <c r="B2" s="409"/>
      <c r="C2" s="16" t="s">
        <v>149</v>
      </c>
      <c r="D2" s="16"/>
      <c r="E2" s="16"/>
      <c r="F2" s="17" t="s">
        <v>21</v>
      </c>
      <c r="G2" s="31" t="s">
        <v>23</v>
      </c>
      <c r="H2" s="32" t="s">
        <v>24</v>
      </c>
    </row>
    <row r="3" spans="1:8" s="10" customFormat="1" ht="13.5" thickBot="1">
      <c r="A3" s="410" t="s">
        <v>146</v>
      </c>
      <c r="B3" s="411"/>
      <c r="C3" s="7"/>
      <c r="D3" s="7">
        <f>COUNTIF(C4:C7,"Not Met")</f>
        <v>0</v>
      </c>
      <c r="E3" s="98"/>
      <c r="F3" s="18">
        <f>IF(D3,1,0)</f>
        <v>0</v>
      </c>
      <c r="G3" s="6"/>
      <c r="H3" s="110"/>
    </row>
    <row r="4" spans="1:8" ht="12.75">
      <c r="A4" s="34">
        <v>1</v>
      </c>
      <c r="B4" s="63" t="s">
        <v>147</v>
      </c>
      <c r="C4" s="346"/>
      <c r="F4" s="88"/>
      <c r="G4" s="211"/>
      <c r="H4" s="212"/>
    </row>
    <row r="5" spans="1:8" ht="12.75">
      <c r="A5" s="81">
        <v>2</v>
      </c>
      <c r="B5" s="259" t="s">
        <v>148</v>
      </c>
      <c r="C5" s="346"/>
      <c r="E5" s="90" t="s">
        <v>40</v>
      </c>
      <c r="F5" s="91"/>
      <c r="G5" s="225"/>
      <c r="H5" s="209"/>
    </row>
    <row r="6" spans="1:8" ht="19.5">
      <c r="A6" s="35">
        <v>3</v>
      </c>
      <c r="B6" s="43" t="s">
        <v>94</v>
      </c>
      <c r="C6" s="346"/>
      <c r="D6" s="90"/>
      <c r="E6" s="90" t="s">
        <v>39</v>
      </c>
      <c r="F6" s="91"/>
      <c r="G6" s="245"/>
      <c r="H6" s="214"/>
    </row>
    <row r="7" spans="1:8" ht="12.75">
      <c r="A7" s="79">
        <v>4</v>
      </c>
      <c r="B7" s="48" t="s">
        <v>95</v>
      </c>
      <c r="C7" s="347"/>
      <c r="D7" s="90"/>
      <c r="E7" s="137" t="s">
        <v>20</v>
      </c>
      <c r="F7" s="91"/>
      <c r="G7" s="260"/>
      <c r="H7" s="214"/>
    </row>
    <row r="8" spans="1:8" s="10" customFormat="1" ht="13.5" thickBot="1">
      <c r="A8" s="410" t="s">
        <v>10</v>
      </c>
      <c r="B8" s="411"/>
      <c r="C8" s="348"/>
      <c r="D8" s="7">
        <f>COUNTIF(C9:C10,"Not Met")</f>
        <v>0</v>
      </c>
      <c r="E8" s="98"/>
      <c r="F8" s="18">
        <f>IF(D8,1,0)</f>
        <v>0</v>
      </c>
      <c r="G8" s="249"/>
      <c r="H8" s="250"/>
    </row>
    <row r="9" spans="1:8" ht="12.75">
      <c r="A9" s="81">
        <v>5</v>
      </c>
      <c r="B9" s="49" t="s">
        <v>246</v>
      </c>
      <c r="C9" s="349"/>
      <c r="D9" s="90"/>
      <c r="E9" s="1"/>
      <c r="F9" s="91"/>
      <c r="G9" s="260"/>
      <c r="H9" s="214"/>
    </row>
    <row r="10" spans="1:8" ht="19.5">
      <c r="A10" s="79">
        <v>6</v>
      </c>
      <c r="B10" s="368" t="s">
        <v>247</v>
      </c>
      <c r="C10" s="347"/>
      <c r="D10" s="90"/>
      <c r="E10" s="90"/>
      <c r="F10" s="91"/>
      <c r="G10" s="14"/>
      <c r="H10" s="214"/>
    </row>
    <row r="11" spans="1:8" s="10" customFormat="1" ht="13.5" thickBot="1">
      <c r="A11" s="410" t="s">
        <v>150</v>
      </c>
      <c r="B11" s="411"/>
      <c r="C11" s="350"/>
      <c r="D11" s="7">
        <f>COUNTIF(C12:C13,"Not Met")</f>
        <v>0</v>
      </c>
      <c r="E11" s="98"/>
      <c r="F11" s="18">
        <f>IF(D11,1,0)</f>
        <v>0</v>
      </c>
      <c r="G11" s="249"/>
      <c r="H11" s="250"/>
    </row>
    <row r="12" spans="1:8" ht="60">
      <c r="A12" s="81">
        <v>7</v>
      </c>
      <c r="B12" s="324" t="s">
        <v>155</v>
      </c>
      <c r="C12" s="349"/>
      <c r="D12" s="90"/>
      <c r="E12" s="90"/>
      <c r="F12" s="404"/>
      <c r="G12" s="295"/>
      <c r="H12" s="214"/>
    </row>
    <row r="13" spans="1:8" ht="12.75">
      <c r="A13" s="79">
        <v>8</v>
      </c>
      <c r="B13" s="136" t="s">
        <v>151</v>
      </c>
      <c r="C13" s="347"/>
      <c r="D13" s="90"/>
      <c r="E13" s="90"/>
      <c r="F13" s="406"/>
      <c r="G13" s="245"/>
      <c r="H13" s="214"/>
    </row>
    <row r="14" spans="1:8" s="10" customFormat="1" ht="13.5" thickBot="1">
      <c r="A14" s="410" t="s">
        <v>157</v>
      </c>
      <c r="B14" s="411"/>
      <c r="C14" s="350"/>
      <c r="D14" s="7">
        <f>COUNTIF(C15:C16,"Not Met")</f>
        <v>0</v>
      </c>
      <c r="E14" s="98"/>
      <c r="F14" s="18">
        <f>IF(D14,1,0)</f>
        <v>0</v>
      </c>
      <c r="G14" s="249"/>
      <c r="H14" s="250"/>
    </row>
    <row r="15" spans="1:8" ht="19.5">
      <c r="A15" s="80">
        <v>9</v>
      </c>
      <c r="B15" s="273" t="s">
        <v>162</v>
      </c>
      <c r="C15" s="349"/>
      <c r="D15" s="155"/>
      <c r="E15" s="90"/>
      <c r="F15" s="91"/>
      <c r="G15" s="272"/>
      <c r="H15" s="271"/>
    </row>
    <row r="16" spans="1:8" ht="12.75">
      <c r="A16" s="274">
        <v>10</v>
      </c>
      <c r="B16" s="275" t="s">
        <v>156</v>
      </c>
      <c r="C16" s="346"/>
      <c r="D16" s="155"/>
      <c r="E16" s="90"/>
      <c r="F16" s="91"/>
      <c r="G16" s="296"/>
      <c r="H16" s="258"/>
    </row>
    <row r="17" spans="1:8" s="3" customFormat="1" ht="15.75" thickBot="1">
      <c r="A17" s="111" t="s">
        <v>96</v>
      </c>
      <c r="B17" s="33"/>
      <c r="C17" s="8"/>
      <c r="D17" s="82"/>
      <c r="E17" s="82"/>
      <c r="F17" s="21">
        <f>SUM(F3,F8,F11,F14)</f>
        <v>0</v>
      </c>
      <c r="G17" s="112"/>
      <c r="H17" s="113"/>
    </row>
  </sheetData>
  <sheetProtection password="D0D3" sheet="1" selectLockedCells="1"/>
  <mergeCells count="6">
    <mergeCell ref="A14:B14"/>
    <mergeCell ref="F12:F13"/>
    <mergeCell ref="A2:B2"/>
    <mergeCell ref="A3:B3"/>
    <mergeCell ref="A8:B8"/>
    <mergeCell ref="A11:B11"/>
  </mergeCells>
  <dataValidations count="1">
    <dataValidation type="list" allowBlank="1" showInputMessage="1" showErrorMessage="1" sqref="C4:C7 C9:C10 C12:C13 C15:C16">
      <formula1>$E$4:$E$7</formula1>
    </dataValidation>
  </dataValidations>
  <printOptions/>
  <pageMargins left="0.25" right="0.25" top="0.25" bottom="0.5" header="0.5" footer="0.25"/>
  <pageSetup horizontalDpi="600" verticalDpi="600" orientation="landscape" r:id="rId1"/>
  <headerFooter alignWithMargins="0">
    <oddFooter>&amp;L&amp;F&amp;C&amp;D&amp;R&amp;A</oddFooter>
  </headerFooter>
</worksheet>
</file>

<file path=xl/worksheets/sheet2.xml><?xml version="1.0" encoding="utf-8"?>
<worksheet xmlns="http://schemas.openxmlformats.org/spreadsheetml/2006/main" xmlns:r="http://schemas.openxmlformats.org/officeDocument/2006/relationships">
  <sheetPr>
    <tabColor indexed="10"/>
  </sheetPr>
  <dimension ref="A1:H49"/>
  <sheetViews>
    <sheetView showGridLines="0" zoomScalePageLayoutView="0" workbookViewId="0" topLeftCell="A1">
      <pane ySplit="1" topLeftCell="A2" activePane="bottomLeft" state="frozen"/>
      <selection pane="topLeft" activeCell="A1" sqref="A1"/>
      <selection pane="bottomLeft" activeCell="G3" sqref="G3"/>
    </sheetView>
  </sheetViews>
  <sheetFormatPr defaultColWidth="9.140625" defaultRowHeight="12.75"/>
  <cols>
    <col min="1" max="1" width="3.421875" style="304" customWidth="1"/>
    <col min="2" max="2" width="50.7109375" style="305" customWidth="1"/>
    <col min="3" max="3" width="11.140625" style="352" customWidth="1"/>
    <col min="4" max="4" width="6.57421875" style="306" hidden="1" customWidth="1"/>
    <col min="5" max="5" width="13.421875" style="306" hidden="1" customWidth="1"/>
    <col min="6" max="6" width="7.00390625" style="307" customWidth="1"/>
    <col min="7" max="8" width="30.7109375" style="308" customWidth="1"/>
    <col min="9" max="9" width="27.421875" style="309" customWidth="1"/>
    <col min="10" max="10" width="27.28125" style="309" customWidth="1"/>
    <col min="11" max="16384" width="9.140625" style="309" customWidth="1"/>
  </cols>
  <sheetData>
    <row r="1" spans="1:8" s="10" customFormat="1" ht="26.25">
      <c r="A1" s="408" t="s">
        <v>11</v>
      </c>
      <c r="B1" s="409"/>
      <c r="C1" s="15" t="s">
        <v>44</v>
      </c>
      <c r="D1" s="16"/>
      <c r="E1" s="16"/>
      <c r="F1" s="17" t="s">
        <v>21</v>
      </c>
      <c r="G1" s="19" t="s">
        <v>23</v>
      </c>
      <c r="H1" s="20" t="s">
        <v>24</v>
      </c>
    </row>
    <row r="2" spans="1:8" s="10" customFormat="1" ht="13.5" thickBot="1">
      <c r="A2" s="410" t="s">
        <v>12</v>
      </c>
      <c r="B2" s="411"/>
      <c r="C2" s="97"/>
      <c r="D2" s="7">
        <f>COUNTIF(C3:C17,"Not Met")</f>
        <v>0</v>
      </c>
      <c r="E2" s="98"/>
      <c r="F2" s="18">
        <f>IF(D2,1,0)</f>
        <v>0</v>
      </c>
      <c r="G2" s="99"/>
      <c r="H2" s="100"/>
    </row>
    <row r="3" spans="1:8" s="11" customFormat="1" ht="19.5">
      <c r="A3" s="22">
        <v>1</v>
      </c>
      <c r="B3" s="23" t="s">
        <v>164</v>
      </c>
      <c r="C3" s="86"/>
      <c r="D3" s="87"/>
      <c r="E3" s="2"/>
      <c r="F3" s="404"/>
      <c r="G3" s="211"/>
      <c r="H3" s="212"/>
    </row>
    <row r="4" spans="1:8" s="11" customFormat="1" ht="19.5">
      <c r="A4" s="40"/>
      <c r="B4" s="39" t="s">
        <v>165</v>
      </c>
      <c r="C4" s="89"/>
      <c r="D4" s="87"/>
      <c r="E4" s="90" t="s">
        <v>40</v>
      </c>
      <c r="F4" s="406"/>
      <c r="G4" s="213"/>
      <c r="H4" s="214"/>
    </row>
    <row r="5" spans="1:8" s="11" customFormat="1" ht="19.5">
      <c r="A5" s="45"/>
      <c r="B5" s="262" t="s">
        <v>166</v>
      </c>
      <c r="C5" s="89"/>
      <c r="D5" s="87"/>
      <c r="E5" s="90" t="s">
        <v>39</v>
      </c>
      <c r="F5" s="406"/>
      <c r="G5" s="213"/>
      <c r="H5" s="214"/>
    </row>
    <row r="6" spans="1:8" s="11" customFormat="1" ht="19.5">
      <c r="A6" s="24">
        <v>2</v>
      </c>
      <c r="B6" s="25" t="s">
        <v>167</v>
      </c>
      <c r="C6" s="89"/>
      <c r="D6" s="87"/>
      <c r="E6" s="90" t="s">
        <v>20</v>
      </c>
      <c r="F6" s="406"/>
      <c r="G6" s="213"/>
      <c r="H6" s="214"/>
    </row>
    <row r="7" spans="1:8" s="11" customFormat="1" ht="12.75">
      <c r="A7" s="24">
        <v>3</v>
      </c>
      <c r="B7" s="25" t="s">
        <v>13</v>
      </c>
      <c r="C7" s="89"/>
      <c r="D7" s="87"/>
      <c r="E7" s="87"/>
      <c r="F7" s="406"/>
      <c r="G7" s="213"/>
      <c r="H7" s="214"/>
    </row>
    <row r="8" spans="1:8" s="11" customFormat="1" ht="19.5">
      <c r="A8" s="24">
        <v>4</v>
      </c>
      <c r="B8" s="25" t="s">
        <v>168</v>
      </c>
      <c r="C8" s="89"/>
      <c r="D8" s="87"/>
      <c r="E8" s="87"/>
      <c r="F8" s="406"/>
      <c r="G8" s="213"/>
      <c r="H8" s="214"/>
    </row>
    <row r="9" spans="1:8" s="11" customFormat="1" ht="19.5">
      <c r="A9" s="24">
        <v>5</v>
      </c>
      <c r="B9" s="25" t="s">
        <v>171</v>
      </c>
      <c r="C9" s="89"/>
      <c r="D9" s="87"/>
      <c r="E9" s="87"/>
      <c r="F9" s="406"/>
      <c r="G9" s="213"/>
      <c r="H9" s="214"/>
    </row>
    <row r="10" spans="1:8" s="11" customFormat="1" ht="12.75">
      <c r="A10" s="40">
        <v>6</v>
      </c>
      <c r="B10" s="25" t="s">
        <v>169</v>
      </c>
      <c r="C10" s="108"/>
      <c r="D10" s="87"/>
      <c r="E10" s="87"/>
      <c r="F10" s="406"/>
      <c r="G10" s="104"/>
      <c r="H10" s="105"/>
    </row>
    <row r="11" spans="1:8" s="11" customFormat="1" ht="12.75">
      <c r="A11" s="50"/>
      <c r="B11" s="26" t="s">
        <v>170</v>
      </c>
      <c r="C11" s="89"/>
      <c r="D11" s="87"/>
      <c r="E11" s="87"/>
      <c r="F11" s="406"/>
      <c r="G11" s="213"/>
      <c r="H11" s="214"/>
    </row>
    <row r="12" spans="1:8" s="11" customFormat="1" ht="12.75">
      <c r="A12" s="50"/>
      <c r="B12" s="26" t="s">
        <v>41</v>
      </c>
      <c r="C12" s="89"/>
      <c r="D12" s="87"/>
      <c r="E12" s="87"/>
      <c r="F12" s="406"/>
      <c r="G12" s="213"/>
      <c r="H12" s="214"/>
    </row>
    <row r="13" spans="1:8" s="11" customFormat="1" ht="12.75">
      <c r="A13" s="45"/>
      <c r="B13" s="26" t="s">
        <v>172</v>
      </c>
      <c r="C13" s="89"/>
      <c r="D13" s="87"/>
      <c r="E13" s="87"/>
      <c r="F13" s="406"/>
      <c r="G13" s="213"/>
      <c r="H13" s="214"/>
    </row>
    <row r="14" spans="1:8" s="11" customFormat="1" ht="42" customHeight="1">
      <c r="A14" s="24">
        <v>7</v>
      </c>
      <c r="B14" s="25" t="s">
        <v>173</v>
      </c>
      <c r="C14" s="89"/>
      <c r="D14" s="87"/>
      <c r="E14" s="87"/>
      <c r="F14" s="406"/>
      <c r="G14" s="213"/>
      <c r="H14" s="214"/>
    </row>
    <row r="15" spans="1:8" s="11" customFormat="1" ht="19.5">
      <c r="A15" s="24">
        <v>8</v>
      </c>
      <c r="B15" s="25" t="s">
        <v>174</v>
      </c>
      <c r="C15" s="89"/>
      <c r="D15" s="87"/>
      <c r="E15" s="87"/>
      <c r="F15" s="406"/>
      <c r="G15" s="213"/>
      <c r="H15" s="214"/>
    </row>
    <row r="16" spans="1:8" s="11" customFormat="1" ht="19.5">
      <c r="A16" s="253">
        <v>9</v>
      </c>
      <c r="B16" s="54" t="s">
        <v>175</v>
      </c>
      <c r="C16" s="89"/>
      <c r="D16" s="87"/>
      <c r="E16" s="87"/>
      <c r="F16" s="406"/>
      <c r="G16" s="213"/>
      <c r="H16" s="214"/>
    </row>
    <row r="17" spans="1:8" s="11" customFormat="1" ht="21.75" customHeight="1">
      <c r="A17" s="254">
        <v>10</v>
      </c>
      <c r="B17" s="267" t="s">
        <v>176</v>
      </c>
      <c r="C17" s="92"/>
      <c r="D17" s="87"/>
      <c r="E17" s="87"/>
      <c r="F17" s="405"/>
      <c r="G17" s="215"/>
      <c r="H17" s="216"/>
    </row>
    <row r="18" spans="1:8" s="10" customFormat="1" ht="27" customHeight="1" thickBot="1">
      <c r="A18" s="412" t="s">
        <v>180</v>
      </c>
      <c r="B18" s="413"/>
      <c r="C18" s="144"/>
      <c r="D18" s="141">
        <f>COUNTIF(C19:C30,"Not Met")</f>
        <v>0</v>
      </c>
      <c r="E18" s="68"/>
      <c r="F18" s="66">
        <f>IF(D18,1,0)</f>
        <v>0</v>
      </c>
      <c r="G18" s="142"/>
      <c r="H18" s="302"/>
    </row>
    <row r="19" spans="1:8" s="11" customFormat="1" ht="27" customHeight="1">
      <c r="A19" s="22"/>
      <c r="B19" s="23" t="s">
        <v>14</v>
      </c>
      <c r="C19" s="154"/>
      <c r="D19" s="93"/>
      <c r="E19" s="93"/>
      <c r="F19" s="91"/>
      <c r="G19" s="106"/>
      <c r="H19" s="107"/>
    </row>
    <row r="20" spans="1:8" s="11" customFormat="1" ht="30">
      <c r="A20" s="24">
        <v>11</v>
      </c>
      <c r="B20" s="25" t="s">
        <v>15</v>
      </c>
      <c r="C20" s="89"/>
      <c r="D20" s="93"/>
      <c r="E20" s="93"/>
      <c r="F20" s="406"/>
      <c r="G20" s="213"/>
      <c r="H20" s="214"/>
    </row>
    <row r="21" spans="1:8" s="11" customFormat="1" ht="19.5">
      <c r="A21" s="40">
        <v>12</v>
      </c>
      <c r="B21" s="25" t="s">
        <v>97</v>
      </c>
      <c r="C21" s="339"/>
      <c r="D21" s="93"/>
      <c r="E21" s="93"/>
      <c r="F21" s="406"/>
      <c r="G21" s="340"/>
      <c r="H21" s="341"/>
    </row>
    <row r="22" spans="1:8" s="11" customFormat="1" ht="12.75">
      <c r="A22" s="50"/>
      <c r="B22" s="26" t="s">
        <v>42</v>
      </c>
      <c r="C22" s="89"/>
      <c r="D22" s="93"/>
      <c r="E22" s="93"/>
      <c r="F22" s="406"/>
      <c r="G22" s="213"/>
      <c r="H22" s="214"/>
    </row>
    <row r="23" spans="1:8" s="11" customFormat="1" ht="12.75">
      <c r="A23" s="45"/>
      <c r="B23" s="26" t="s">
        <v>43</v>
      </c>
      <c r="C23" s="89"/>
      <c r="D23" s="93"/>
      <c r="E23" s="93"/>
      <c r="F23" s="406"/>
      <c r="G23" s="213"/>
      <c r="H23" s="214"/>
    </row>
    <row r="24" spans="1:8" s="11" customFormat="1" ht="30">
      <c r="A24" s="40">
        <v>13</v>
      </c>
      <c r="B24" s="25" t="s">
        <v>123</v>
      </c>
      <c r="C24" s="89"/>
      <c r="D24" s="93"/>
      <c r="E24" s="93"/>
      <c r="F24" s="406"/>
      <c r="G24" s="276"/>
      <c r="H24" s="214"/>
    </row>
    <row r="25" spans="1:8" s="11" customFormat="1" ht="19.5">
      <c r="A25" s="50"/>
      <c r="B25" s="26" t="s">
        <v>98</v>
      </c>
      <c r="C25" s="108"/>
      <c r="D25" s="93"/>
      <c r="E25" s="93"/>
      <c r="F25" s="407"/>
      <c r="G25" s="104"/>
      <c r="H25" s="105"/>
    </row>
    <row r="26" spans="1:8" s="11" customFormat="1" ht="39.75">
      <c r="A26" s="298"/>
      <c r="B26" s="299" t="s">
        <v>159</v>
      </c>
      <c r="C26" s="85"/>
      <c r="D26" s="93"/>
      <c r="E26" s="93"/>
      <c r="F26" s="407"/>
      <c r="G26" s="213"/>
      <c r="H26" s="214"/>
    </row>
    <row r="27" spans="1:8" s="11" customFormat="1" ht="12.75">
      <c r="A27" s="109"/>
      <c r="B27" s="297" t="s">
        <v>221</v>
      </c>
      <c r="C27" s="89"/>
      <c r="D27" s="93"/>
      <c r="E27" s="93"/>
      <c r="F27" s="407"/>
      <c r="G27" s="213"/>
      <c r="H27" s="214"/>
    </row>
    <row r="28" spans="1:8" s="11" customFormat="1" ht="12.75">
      <c r="A28" s="50"/>
      <c r="B28" s="300" t="s">
        <v>158</v>
      </c>
      <c r="C28" s="89"/>
      <c r="D28" s="93"/>
      <c r="E28" s="93"/>
      <c r="F28" s="407"/>
      <c r="G28" s="213"/>
      <c r="H28" s="214"/>
    </row>
    <row r="29" spans="1:8" s="11" customFormat="1" ht="12.75">
      <c r="A29" s="24">
        <v>14</v>
      </c>
      <c r="B29" s="65" t="s">
        <v>177</v>
      </c>
      <c r="C29" s="89"/>
      <c r="D29" s="93"/>
      <c r="E29" s="93"/>
      <c r="F29" s="407"/>
      <c r="G29" s="213"/>
      <c r="H29" s="214"/>
    </row>
    <row r="30" spans="1:8" s="11" customFormat="1" ht="12.75">
      <c r="A30" s="40">
        <v>15</v>
      </c>
      <c r="B30" s="65" t="s">
        <v>178</v>
      </c>
      <c r="C30" s="89"/>
      <c r="D30" s="93"/>
      <c r="E30" s="93"/>
      <c r="F30" s="407"/>
      <c r="G30" s="338"/>
      <c r="H30" s="301"/>
    </row>
    <row r="31" spans="1:8" s="10" customFormat="1" ht="13.5" thickBot="1">
      <c r="A31" s="303"/>
      <c r="B31" s="205" t="s">
        <v>179</v>
      </c>
      <c r="C31" s="68"/>
      <c r="D31" s="141">
        <f>COUNTIF(C32:C35,"Not Met")</f>
        <v>0</v>
      </c>
      <c r="E31" s="68"/>
      <c r="F31" s="66">
        <f>IF(D31,1,0)</f>
        <v>0</v>
      </c>
      <c r="G31" s="142"/>
      <c r="H31" s="302"/>
    </row>
    <row r="32" spans="1:8" s="11" customFormat="1" ht="19.5">
      <c r="A32" s="22">
        <v>16</v>
      </c>
      <c r="B32" s="23" t="s">
        <v>16</v>
      </c>
      <c r="C32" s="86"/>
      <c r="D32" s="93"/>
      <c r="E32" s="93"/>
      <c r="F32" s="404"/>
      <c r="G32" s="211"/>
      <c r="H32" s="212"/>
    </row>
    <row r="33" spans="1:8" s="11" customFormat="1" ht="19.5">
      <c r="A33" s="24">
        <v>17</v>
      </c>
      <c r="B33" s="25" t="s">
        <v>181</v>
      </c>
      <c r="C33" s="89"/>
      <c r="D33" s="93"/>
      <c r="E33" s="93"/>
      <c r="F33" s="406"/>
      <c r="G33" s="213"/>
      <c r="H33" s="214"/>
    </row>
    <row r="34" spans="1:8" s="11" customFormat="1" ht="19.5">
      <c r="A34" s="24">
        <v>18</v>
      </c>
      <c r="B34" s="25" t="s">
        <v>182</v>
      </c>
      <c r="C34" s="89"/>
      <c r="D34" s="93"/>
      <c r="E34" s="93"/>
      <c r="F34" s="406"/>
      <c r="G34" s="213"/>
      <c r="H34" s="214"/>
    </row>
    <row r="35" spans="1:8" s="11" customFormat="1" ht="19.5">
      <c r="A35" s="27">
        <v>19</v>
      </c>
      <c r="B35" s="28" t="s">
        <v>183</v>
      </c>
      <c r="C35" s="92"/>
      <c r="D35" s="93"/>
      <c r="E35" s="93"/>
      <c r="F35" s="405"/>
      <c r="G35" s="215"/>
      <c r="H35" s="216"/>
    </row>
    <row r="36" spans="1:8" s="10" customFormat="1" ht="13.5" thickBot="1">
      <c r="A36" s="303"/>
      <c r="B36" s="205" t="s">
        <v>184</v>
      </c>
      <c r="C36" s="68"/>
      <c r="D36" s="141">
        <f>COUNTIF(C37:C38,"Not Met")</f>
        <v>0</v>
      </c>
      <c r="E36" s="68"/>
      <c r="F36" s="66">
        <f>IF(D36,1,0)</f>
        <v>0</v>
      </c>
      <c r="G36" s="142"/>
      <c r="H36" s="302"/>
    </row>
    <row r="37" spans="1:8" s="11" customFormat="1" ht="30">
      <c r="A37" s="22">
        <v>20</v>
      </c>
      <c r="B37" s="23" t="s">
        <v>120</v>
      </c>
      <c r="C37" s="86"/>
      <c r="D37" s="93"/>
      <c r="E37" s="93"/>
      <c r="F37" s="404"/>
      <c r="G37" s="211"/>
      <c r="H37" s="212"/>
    </row>
    <row r="38" spans="1:8" s="11" customFormat="1" ht="30">
      <c r="A38" s="27">
        <v>21</v>
      </c>
      <c r="B38" s="28" t="s">
        <v>17</v>
      </c>
      <c r="C38" s="92"/>
      <c r="D38" s="93"/>
      <c r="E38" s="93"/>
      <c r="F38" s="405"/>
      <c r="G38" s="215"/>
      <c r="H38" s="216"/>
    </row>
    <row r="39" spans="1:8" s="102" customFormat="1" ht="13.5" thickBot="1">
      <c r="A39" s="303"/>
      <c r="B39" s="67" t="s">
        <v>185</v>
      </c>
      <c r="C39" s="144"/>
      <c r="D39" s="141">
        <f>COUNTIF(C40:C42,"Not Met")</f>
        <v>0</v>
      </c>
      <c r="E39" s="68"/>
      <c r="F39" s="66">
        <f>IF(D39,1,0)</f>
        <v>0</v>
      </c>
      <c r="G39" s="67"/>
      <c r="H39" s="143"/>
    </row>
    <row r="40" spans="1:8" s="11" customFormat="1" ht="19.5">
      <c r="A40" s="22">
        <v>22</v>
      </c>
      <c r="B40" s="23" t="s">
        <v>251</v>
      </c>
      <c r="C40" s="86"/>
      <c r="D40" s="93"/>
      <c r="E40" s="93"/>
      <c r="F40" s="404"/>
      <c r="G40" s="211"/>
      <c r="H40" s="212"/>
    </row>
    <row r="41" spans="1:8" s="11" customFormat="1" ht="12.75">
      <c r="A41" s="24">
        <v>23</v>
      </c>
      <c r="B41" s="25" t="s">
        <v>188</v>
      </c>
      <c r="C41" s="89"/>
      <c r="D41" s="93"/>
      <c r="E41" s="93"/>
      <c r="F41" s="406"/>
      <c r="G41" s="213"/>
      <c r="H41" s="214"/>
    </row>
    <row r="42" spans="1:8" s="11" customFormat="1" ht="19.5">
      <c r="A42" s="27">
        <v>24</v>
      </c>
      <c r="B42" s="28" t="s">
        <v>138</v>
      </c>
      <c r="C42" s="92"/>
      <c r="D42" s="93"/>
      <c r="E42" s="93"/>
      <c r="F42" s="405"/>
      <c r="G42" s="215"/>
      <c r="H42" s="216"/>
    </row>
    <row r="43" spans="1:8" s="102" customFormat="1" ht="13.5" thickBot="1">
      <c r="A43" s="303"/>
      <c r="B43" s="67" t="s">
        <v>224</v>
      </c>
      <c r="C43" s="68"/>
      <c r="D43" s="141">
        <f>COUNTIF(C44:C45,"Not Met")</f>
        <v>0</v>
      </c>
      <c r="E43" s="68"/>
      <c r="F43" s="66">
        <f>IF(D43,1,0)</f>
        <v>0</v>
      </c>
      <c r="G43" s="142"/>
      <c r="H43" s="302"/>
    </row>
    <row r="44" spans="1:8" s="11" customFormat="1" ht="19.5">
      <c r="A44" s="24">
        <v>25</v>
      </c>
      <c r="B44" s="25" t="s">
        <v>222</v>
      </c>
      <c r="C44" s="89"/>
      <c r="D44" s="93"/>
      <c r="E44" s="93"/>
      <c r="F44" s="91"/>
      <c r="G44" s="213"/>
      <c r="H44" s="214"/>
    </row>
    <row r="45" spans="1:8" s="11" customFormat="1" ht="30">
      <c r="A45" s="27">
        <v>26</v>
      </c>
      <c r="B45" s="28" t="s">
        <v>186</v>
      </c>
      <c r="C45" s="92"/>
      <c r="D45" s="93"/>
      <c r="E45" s="93"/>
      <c r="F45" s="91"/>
      <c r="G45" s="215"/>
      <c r="H45" s="216"/>
    </row>
    <row r="46" spans="1:8" s="102" customFormat="1" ht="13.5" thickBot="1">
      <c r="A46" s="303"/>
      <c r="B46" s="67" t="s">
        <v>223</v>
      </c>
      <c r="C46" s="68"/>
      <c r="D46" s="141">
        <f>COUNTIF(C47:C48,"Not Met")</f>
        <v>0</v>
      </c>
      <c r="E46" s="68"/>
      <c r="F46" s="66">
        <f>IF(D46,1,0)</f>
        <v>0</v>
      </c>
      <c r="G46" s="142"/>
      <c r="H46" s="302"/>
    </row>
    <row r="47" spans="1:8" s="11" customFormat="1" ht="12.75">
      <c r="A47" s="22">
        <v>27</v>
      </c>
      <c r="B47" s="23" t="s">
        <v>187</v>
      </c>
      <c r="C47" s="86"/>
      <c r="D47" s="93"/>
      <c r="E47" s="93"/>
      <c r="F47" s="404"/>
      <c r="G47" s="211"/>
      <c r="H47" s="212"/>
    </row>
    <row r="48" spans="1:8" s="11" customFormat="1" ht="12.75">
      <c r="A48" s="27">
        <v>28</v>
      </c>
      <c r="B48" s="28" t="s">
        <v>18</v>
      </c>
      <c r="C48" s="92"/>
      <c r="D48" s="93"/>
      <c r="E48" s="93"/>
      <c r="F48" s="405"/>
      <c r="G48" s="215"/>
      <c r="H48" s="216"/>
    </row>
    <row r="49" spans="1:8" s="10" customFormat="1" ht="15.75" thickBot="1">
      <c r="A49" s="147" t="s">
        <v>19</v>
      </c>
      <c r="B49" s="67"/>
      <c r="C49" s="68"/>
      <c r="D49" s="68"/>
      <c r="E49" s="68"/>
      <c r="F49" s="69">
        <f>SUM(F46,F43,F39,F36,F31,F18,F2)</f>
        <v>0</v>
      </c>
      <c r="G49" s="142"/>
      <c r="H49" s="302"/>
    </row>
  </sheetData>
  <sheetProtection password="D0D3" sheet="1" selectLockedCells="1"/>
  <mergeCells count="9">
    <mergeCell ref="F47:F48"/>
    <mergeCell ref="F20:F30"/>
    <mergeCell ref="F32:F35"/>
    <mergeCell ref="A1:B1"/>
    <mergeCell ref="A2:B2"/>
    <mergeCell ref="A18:B18"/>
    <mergeCell ref="F3:F17"/>
    <mergeCell ref="F37:F38"/>
    <mergeCell ref="F40:F42"/>
  </mergeCells>
  <dataValidations count="2">
    <dataValidation type="list" allowBlank="1" showInputMessage="1" showErrorMessage="1" sqref="C47:C48 C44:C45 C37:C38 C40:C42 C26:C35 C11:C17 C3:C9 C20 C22:C24">
      <formula1>$E$3:$E$6</formula1>
    </dataValidation>
    <dataValidation allowBlank="1" showInputMessage="1" showErrorMessage="1" prompt="Select One" sqref="C46 C43"/>
  </dataValidations>
  <printOptions/>
  <pageMargins left="0.25" right="0.25" top="0.25" bottom="0.5" header="0.5" footer="0.25"/>
  <pageSetup horizontalDpi="600" verticalDpi="600" orientation="landscape" r:id="rId1"/>
  <headerFooter alignWithMargins="0">
    <oddFooter>&amp;L&amp;F&amp;C&amp;D&amp;R&amp;A</oddFooter>
  </headerFooter>
</worksheet>
</file>

<file path=xl/worksheets/sheet3.xml><?xml version="1.0" encoding="utf-8"?>
<worksheet xmlns="http://schemas.openxmlformats.org/spreadsheetml/2006/main" xmlns:r="http://schemas.openxmlformats.org/officeDocument/2006/relationships">
  <sheetPr>
    <tabColor indexed="52"/>
  </sheetPr>
  <dimension ref="A1:H17"/>
  <sheetViews>
    <sheetView showGridLines="0" zoomScalePageLayoutView="0" workbookViewId="0" topLeftCell="A1">
      <pane ySplit="2" topLeftCell="A3" activePane="bottomLeft" state="frozen"/>
      <selection pane="topLeft" activeCell="A1" sqref="A1"/>
      <selection pane="bottomLeft" activeCell="G3" sqref="G3"/>
    </sheetView>
  </sheetViews>
  <sheetFormatPr defaultColWidth="9.140625" defaultRowHeight="12.75"/>
  <cols>
    <col min="1" max="1" width="3.421875" style="38" customWidth="1"/>
    <col min="2" max="2" width="50.7109375" style="4" customWidth="1"/>
    <col min="3" max="3" width="11.140625" style="353" customWidth="1"/>
    <col min="4" max="4" width="12.57421875" style="2" hidden="1" customWidth="1"/>
    <col min="5" max="5" width="13.28125" style="2" hidden="1" customWidth="1"/>
    <col min="6" max="6" width="7.00390625" style="9" customWidth="1"/>
    <col min="7" max="8" width="30.7109375" style="1" customWidth="1"/>
    <col min="9" max="9" width="27.421875" style="1" customWidth="1"/>
    <col min="10" max="10" width="27.28125" style="1" customWidth="1"/>
    <col min="11" max="16384" width="9.140625" style="1" customWidth="1"/>
  </cols>
  <sheetData>
    <row r="1" spans="1:8" s="3" customFormat="1" ht="30" customHeight="1">
      <c r="A1" s="408" t="s">
        <v>189</v>
      </c>
      <c r="B1" s="409"/>
      <c r="C1" s="16" t="s">
        <v>149</v>
      </c>
      <c r="D1" s="16"/>
      <c r="E1" s="16"/>
      <c r="F1" s="17" t="s">
        <v>21</v>
      </c>
      <c r="G1" s="31" t="s">
        <v>23</v>
      </c>
      <c r="H1" s="32" t="s">
        <v>24</v>
      </c>
    </row>
    <row r="2" spans="1:8" s="10" customFormat="1" ht="13.5" thickBot="1">
      <c r="A2" s="410" t="s">
        <v>36</v>
      </c>
      <c r="B2" s="411"/>
      <c r="C2" s="7"/>
      <c r="D2" s="7">
        <f>COUNTIF(C3:C11,"Not Met")</f>
        <v>0</v>
      </c>
      <c r="E2" s="98"/>
      <c r="F2" s="18">
        <f>IF(D2,1,0)</f>
        <v>0</v>
      </c>
      <c r="G2" s="98"/>
      <c r="H2" s="110"/>
    </row>
    <row r="3" spans="1:8" ht="19.5">
      <c r="A3" s="34">
        <v>1</v>
      </c>
      <c r="B3" s="23" t="s">
        <v>27</v>
      </c>
      <c r="C3" s="86"/>
      <c r="F3" s="404"/>
      <c r="G3" s="211"/>
      <c r="H3" s="212"/>
    </row>
    <row r="4" spans="1:8" ht="12.75">
      <c r="A4" s="35">
        <v>2</v>
      </c>
      <c r="B4" s="25" t="s">
        <v>28</v>
      </c>
      <c r="C4" s="89"/>
      <c r="D4" s="90"/>
      <c r="E4" s="90" t="s">
        <v>40</v>
      </c>
      <c r="F4" s="407"/>
      <c r="G4" s="276"/>
      <c r="H4" s="214"/>
    </row>
    <row r="5" spans="1:8" ht="19.5">
      <c r="A5" s="35">
        <v>3</v>
      </c>
      <c r="B5" s="25" t="s">
        <v>29</v>
      </c>
      <c r="C5" s="89"/>
      <c r="D5" s="90"/>
      <c r="E5" s="90" t="s">
        <v>39</v>
      </c>
      <c r="F5" s="407"/>
      <c r="G5" s="213"/>
      <c r="H5" s="214"/>
    </row>
    <row r="6" spans="1:8" ht="19.5">
      <c r="A6" s="35">
        <v>4</v>
      </c>
      <c r="B6" s="25" t="s">
        <v>30</v>
      </c>
      <c r="C6" s="89"/>
      <c r="D6" s="90"/>
      <c r="E6" s="90" t="s">
        <v>20</v>
      </c>
      <c r="F6" s="407"/>
      <c r="G6" s="213"/>
      <c r="H6" s="214"/>
    </row>
    <row r="7" spans="1:8" ht="19.5">
      <c r="A7" s="35">
        <v>5</v>
      </c>
      <c r="B7" s="25" t="s">
        <v>31</v>
      </c>
      <c r="C7" s="89"/>
      <c r="D7" s="90"/>
      <c r="E7" s="90"/>
      <c r="F7" s="407"/>
      <c r="G7" s="213"/>
      <c r="H7" s="214"/>
    </row>
    <row r="8" spans="1:8" ht="19.5">
      <c r="A8" s="79">
        <v>6</v>
      </c>
      <c r="B8" s="25" t="s">
        <v>32</v>
      </c>
      <c r="C8" s="108"/>
      <c r="D8" s="90"/>
      <c r="E8" s="90"/>
      <c r="F8" s="407"/>
      <c r="G8" s="104"/>
      <c r="H8" s="105"/>
    </row>
    <row r="9" spans="1:8" ht="12.75">
      <c r="A9" s="80"/>
      <c r="B9" s="43" t="s">
        <v>46</v>
      </c>
      <c r="C9" s="89"/>
      <c r="D9" s="90"/>
      <c r="E9" s="90"/>
      <c r="F9" s="407"/>
      <c r="G9" s="213"/>
      <c r="H9" s="214"/>
    </row>
    <row r="10" spans="1:8" ht="12.75">
      <c r="A10" s="81"/>
      <c r="B10" s="43" t="s">
        <v>47</v>
      </c>
      <c r="C10" s="89"/>
      <c r="D10" s="90"/>
      <c r="E10" s="90"/>
      <c r="F10" s="407"/>
      <c r="G10" s="213"/>
      <c r="H10" s="214"/>
    </row>
    <row r="11" spans="1:8" ht="19.5">
      <c r="A11" s="36">
        <v>7</v>
      </c>
      <c r="B11" s="28" t="s">
        <v>45</v>
      </c>
      <c r="C11" s="92"/>
      <c r="D11" s="90"/>
      <c r="E11" s="90"/>
      <c r="F11" s="414"/>
      <c r="G11" s="215"/>
      <c r="H11" s="216"/>
    </row>
    <row r="12" spans="1:8" s="10" customFormat="1" ht="13.5" thickBot="1">
      <c r="A12" s="410" t="s">
        <v>37</v>
      </c>
      <c r="B12" s="411"/>
      <c r="C12" s="8"/>
      <c r="D12" s="7">
        <f>COUNTIF(C13:C14,"Not Met")</f>
        <v>0</v>
      </c>
      <c r="E12" s="7"/>
      <c r="F12" s="18">
        <f>IF(D12,1,0)</f>
        <v>0</v>
      </c>
      <c r="G12" s="98"/>
      <c r="H12" s="110"/>
    </row>
    <row r="13" spans="1:8" ht="12.75">
      <c r="A13" s="34">
        <v>8</v>
      </c>
      <c r="B13" s="23" t="s">
        <v>33</v>
      </c>
      <c r="C13" s="86"/>
      <c r="F13" s="91"/>
      <c r="G13" s="263"/>
      <c r="H13" s="212"/>
    </row>
    <row r="14" spans="1:8" ht="23.25" customHeight="1">
      <c r="A14" s="36">
        <v>9</v>
      </c>
      <c r="B14" s="28" t="s">
        <v>34</v>
      </c>
      <c r="C14" s="92"/>
      <c r="F14" s="91"/>
      <c r="G14" s="215"/>
      <c r="H14" s="216"/>
    </row>
    <row r="15" spans="1:8" s="10" customFormat="1" ht="13.5" thickBot="1">
      <c r="A15" s="410" t="s">
        <v>38</v>
      </c>
      <c r="B15" s="411"/>
      <c r="C15" s="8"/>
      <c r="D15" s="7">
        <f>COUNTIF(C16,"Not Met")</f>
        <v>0</v>
      </c>
      <c r="E15" s="7"/>
      <c r="F15" s="18">
        <f>IF(D15,1,0)</f>
        <v>0</v>
      </c>
      <c r="G15" s="98"/>
      <c r="H15" s="110"/>
    </row>
    <row r="16" spans="1:8" ht="36" customHeight="1">
      <c r="A16" s="37">
        <v>10</v>
      </c>
      <c r="B16" s="29" t="s">
        <v>35</v>
      </c>
      <c r="C16" s="94"/>
      <c r="F16" s="91"/>
      <c r="G16" s="264"/>
      <c r="H16" s="217"/>
    </row>
    <row r="17" spans="1:8" s="3" customFormat="1" ht="15.75" thickBot="1">
      <c r="A17" s="111" t="s">
        <v>26</v>
      </c>
      <c r="B17" s="33"/>
      <c r="C17" s="8"/>
      <c r="D17" s="82"/>
      <c r="E17" s="82"/>
      <c r="F17" s="21">
        <f>SUM(F2,F12,F15)</f>
        <v>0</v>
      </c>
      <c r="G17" s="112"/>
      <c r="H17" s="113"/>
    </row>
  </sheetData>
  <sheetProtection password="D0D3" sheet="1" selectLockedCells="1"/>
  <mergeCells count="5">
    <mergeCell ref="F3:F11"/>
    <mergeCell ref="A15:B15"/>
    <mergeCell ref="A1:B1"/>
    <mergeCell ref="A2:B2"/>
    <mergeCell ref="A12:B12"/>
  </mergeCells>
  <dataValidations count="1">
    <dataValidation type="list" allowBlank="1" showInputMessage="1" showErrorMessage="1" sqref="C16 C9:C11 C3:C7 C13:C14">
      <formula1>$E$3:$E$6</formula1>
    </dataValidation>
  </dataValidations>
  <printOptions gridLines="1"/>
  <pageMargins left="0.25" right="0.25" top="0.25" bottom="0.5" header="0.5" footer="0.25"/>
  <pageSetup horizontalDpi="600" verticalDpi="600" orientation="landscape" r:id="rId1"/>
  <headerFooter alignWithMargins="0">
    <oddFooter>&amp;L&amp;D&amp;C&amp;D&amp;R&amp;A</oddFooter>
  </headerFooter>
</worksheet>
</file>

<file path=xl/worksheets/sheet4.xml><?xml version="1.0" encoding="utf-8"?>
<worksheet xmlns="http://schemas.openxmlformats.org/spreadsheetml/2006/main" xmlns:r="http://schemas.openxmlformats.org/officeDocument/2006/relationships">
  <sheetPr>
    <tabColor indexed="57"/>
  </sheetPr>
  <dimension ref="A1:H21"/>
  <sheetViews>
    <sheetView showGridLines="0" zoomScaleSheetLayoutView="130" zoomScalePageLayoutView="0" workbookViewId="0" topLeftCell="A1">
      <pane ySplit="1" topLeftCell="A2" activePane="bottomLeft" state="frozen"/>
      <selection pane="topLeft" activeCell="A1" sqref="A1"/>
      <selection pane="bottomLeft" activeCell="G3" sqref="G3"/>
    </sheetView>
  </sheetViews>
  <sheetFormatPr defaultColWidth="9.140625" defaultRowHeight="12.75"/>
  <cols>
    <col min="1" max="1" width="3.421875" style="0" customWidth="1"/>
    <col min="2" max="2" width="50.7109375" style="0" customWidth="1"/>
    <col min="3" max="3" width="11.140625" style="343" customWidth="1"/>
    <col min="4" max="4" width="6.57421875" style="0" hidden="1" customWidth="1"/>
    <col min="5" max="5" width="13.421875" style="0" hidden="1" customWidth="1"/>
    <col min="6" max="6" width="7.00390625" style="0" customWidth="1"/>
    <col min="7" max="8" width="30.7109375" style="0" customWidth="1"/>
  </cols>
  <sheetData>
    <row r="1" spans="1:8" s="120" customFormat="1" ht="26.25">
      <c r="A1" s="408" t="s">
        <v>57</v>
      </c>
      <c r="B1" s="409"/>
      <c r="C1" s="15" t="s">
        <v>44</v>
      </c>
      <c r="D1" s="16"/>
      <c r="E1" s="16"/>
      <c r="F1" s="17" t="s">
        <v>21</v>
      </c>
      <c r="G1" s="19" t="s">
        <v>23</v>
      </c>
      <c r="H1" s="20" t="s">
        <v>24</v>
      </c>
    </row>
    <row r="2" spans="1:8" s="120" customFormat="1" ht="13.5" thickBot="1">
      <c r="A2" s="410" t="s">
        <v>48</v>
      </c>
      <c r="B2" s="411"/>
      <c r="C2" s="97"/>
      <c r="D2" s="7">
        <f>COUNTIF(C3:C4,"Not Met")</f>
        <v>0</v>
      </c>
      <c r="E2" s="98"/>
      <c r="F2" s="18">
        <f>IF(D2,1,0)</f>
        <v>0</v>
      </c>
      <c r="G2" s="99"/>
      <c r="H2" s="100"/>
    </row>
    <row r="3" spans="1:8" ht="19.5">
      <c r="A3" s="22">
        <v>1</v>
      </c>
      <c r="B3" s="42" t="s">
        <v>49</v>
      </c>
      <c r="C3" s="86"/>
      <c r="D3" s="114"/>
      <c r="E3" s="47"/>
      <c r="F3" s="404"/>
      <c r="G3" s="265"/>
      <c r="H3" s="212"/>
    </row>
    <row r="4" spans="1:8" ht="19.5">
      <c r="A4" s="40">
        <v>2</v>
      </c>
      <c r="B4" s="44" t="s">
        <v>139</v>
      </c>
      <c r="C4" s="85"/>
      <c r="D4" s="115"/>
      <c r="E4" s="90"/>
      <c r="F4" s="415"/>
      <c r="G4" s="218"/>
      <c r="H4" s="206"/>
    </row>
    <row r="5" spans="1:8" s="120" customFormat="1" ht="13.5" thickBot="1">
      <c r="A5" s="410" t="s">
        <v>121</v>
      </c>
      <c r="B5" s="416"/>
      <c r="C5" s="30"/>
      <c r="D5" s="7">
        <f>COUNTIF(C6:C9,"Not Met")</f>
        <v>0</v>
      </c>
      <c r="E5" s="98"/>
      <c r="F5" s="18">
        <f>IF(D5,1,0)</f>
        <v>0</v>
      </c>
      <c r="G5" s="219"/>
      <c r="H5" s="220"/>
    </row>
    <row r="6" spans="1:8" ht="19.5">
      <c r="A6" s="45">
        <v>3</v>
      </c>
      <c r="B6" s="268" t="s">
        <v>152</v>
      </c>
      <c r="C6" s="116"/>
      <c r="D6" s="115"/>
      <c r="F6" s="404"/>
      <c r="G6" s="277"/>
      <c r="H6" s="209"/>
    </row>
    <row r="7" spans="1:8" ht="19.5">
      <c r="A7" s="24">
        <v>4</v>
      </c>
      <c r="B7" s="25" t="s">
        <v>153</v>
      </c>
      <c r="C7" s="89"/>
      <c r="D7" s="115"/>
      <c r="E7" s="90" t="s">
        <v>40</v>
      </c>
      <c r="F7" s="406"/>
      <c r="G7" s="222"/>
      <c r="H7" s="214"/>
    </row>
    <row r="8" spans="1:8" ht="19.5">
      <c r="A8" s="24">
        <v>5</v>
      </c>
      <c r="B8" s="25" t="s">
        <v>50</v>
      </c>
      <c r="C8" s="89"/>
      <c r="D8" s="115"/>
      <c r="E8" s="90" t="s">
        <v>39</v>
      </c>
      <c r="F8" s="406"/>
      <c r="G8" s="222"/>
      <c r="H8" s="214"/>
    </row>
    <row r="9" spans="1:8" ht="19.5">
      <c r="A9" s="40">
        <v>6</v>
      </c>
      <c r="B9" s="48" t="s">
        <v>51</v>
      </c>
      <c r="C9" s="85"/>
      <c r="D9" s="115"/>
      <c r="E9" s="90" t="s">
        <v>20</v>
      </c>
      <c r="F9" s="405"/>
      <c r="G9" s="278"/>
      <c r="H9" s="206"/>
    </row>
    <row r="10" spans="1:8" s="120" customFormat="1" ht="27" customHeight="1" thickBot="1">
      <c r="A10" s="410" t="s">
        <v>225</v>
      </c>
      <c r="B10" s="416"/>
      <c r="C10" s="30"/>
      <c r="D10" s="7">
        <f>COUNTIF(C11:C17,"Not Met")</f>
        <v>0</v>
      </c>
      <c r="E10" s="98"/>
      <c r="F10" s="18">
        <f>IF(D10,1,0)</f>
        <v>0</v>
      </c>
      <c r="G10" s="219"/>
      <c r="H10" s="220"/>
    </row>
    <row r="11" spans="1:8" ht="19.5">
      <c r="A11" s="45">
        <v>7</v>
      </c>
      <c r="B11" s="269" t="s">
        <v>250</v>
      </c>
      <c r="C11" s="116"/>
      <c r="D11" s="115"/>
      <c r="E11" s="115"/>
      <c r="F11" s="404"/>
      <c r="G11" s="222"/>
      <c r="H11" s="214"/>
    </row>
    <row r="12" spans="1:8" ht="19.5">
      <c r="A12" s="45">
        <v>8</v>
      </c>
      <c r="B12" s="269" t="s">
        <v>190</v>
      </c>
      <c r="C12" s="116"/>
      <c r="D12" s="115"/>
      <c r="E12" s="115"/>
      <c r="F12" s="406"/>
      <c r="G12" s="222"/>
      <c r="H12" s="214"/>
    </row>
    <row r="13" spans="1:8" ht="12.75">
      <c r="A13" s="45">
        <v>9</v>
      </c>
      <c r="B13" s="49" t="s">
        <v>52</v>
      </c>
      <c r="C13" s="116"/>
      <c r="D13" s="115"/>
      <c r="E13" s="115"/>
      <c r="F13" s="406"/>
      <c r="G13" s="222"/>
      <c r="H13" s="214"/>
    </row>
    <row r="14" spans="1:8" ht="12.75">
      <c r="A14" s="24">
        <v>10</v>
      </c>
      <c r="B14" s="25" t="s">
        <v>53</v>
      </c>
      <c r="C14" s="89"/>
      <c r="D14" s="115"/>
      <c r="E14" s="115"/>
      <c r="F14" s="406"/>
      <c r="G14" s="222"/>
      <c r="H14" s="214"/>
    </row>
    <row r="15" spans="1:8" ht="12.75">
      <c r="A15" s="40">
        <v>11</v>
      </c>
      <c r="B15" s="41" t="s">
        <v>54</v>
      </c>
      <c r="C15" s="85"/>
      <c r="D15" s="115"/>
      <c r="E15" s="115"/>
      <c r="F15" s="406"/>
      <c r="G15" s="221"/>
      <c r="H15" s="206"/>
    </row>
    <row r="16" spans="1:8" ht="19.5">
      <c r="A16" s="40">
        <v>12</v>
      </c>
      <c r="B16" s="41" t="s">
        <v>191</v>
      </c>
      <c r="C16" s="85"/>
      <c r="D16" s="115"/>
      <c r="E16" s="115"/>
      <c r="F16" s="406"/>
      <c r="G16" s="221"/>
      <c r="H16" s="206"/>
    </row>
    <row r="17" spans="1:8" ht="19.5">
      <c r="A17" s="40">
        <v>13</v>
      </c>
      <c r="B17" s="41" t="s">
        <v>192</v>
      </c>
      <c r="C17" s="85"/>
      <c r="D17" s="115"/>
      <c r="E17" s="115"/>
      <c r="F17" s="405"/>
      <c r="G17" s="221"/>
      <c r="H17" s="206"/>
    </row>
    <row r="18" spans="1:8" s="120" customFormat="1" ht="13.5" thickBot="1">
      <c r="A18" s="410" t="s">
        <v>55</v>
      </c>
      <c r="B18" s="416"/>
      <c r="C18" s="30"/>
      <c r="D18" s="7">
        <f>COUNTIF(C19:C20,"Not Met")</f>
        <v>0</v>
      </c>
      <c r="E18" s="98"/>
      <c r="F18" s="18">
        <f>IF(D18,1,0)</f>
        <v>0</v>
      </c>
      <c r="G18" s="219"/>
      <c r="H18" s="220"/>
    </row>
    <row r="19" spans="1:8" ht="19.5">
      <c r="A19" s="22">
        <v>14</v>
      </c>
      <c r="B19" s="117" t="s">
        <v>56</v>
      </c>
      <c r="C19" s="86"/>
      <c r="D19" s="115"/>
      <c r="E19" s="115"/>
      <c r="F19" s="404"/>
      <c r="G19" s="211"/>
      <c r="H19" s="212"/>
    </row>
    <row r="20" spans="1:8" ht="19.5">
      <c r="A20" s="27">
        <v>15</v>
      </c>
      <c r="B20" s="118" t="s">
        <v>193</v>
      </c>
      <c r="C20" s="92"/>
      <c r="D20" s="119"/>
      <c r="E20" s="119"/>
      <c r="F20" s="415"/>
      <c r="G20" s="279"/>
      <c r="H20" s="223"/>
    </row>
    <row r="21" spans="1:8" s="10" customFormat="1" ht="15.75" thickBot="1">
      <c r="A21" s="103" t="s">
        <v>58</v>
      </c>
      <c r="B21" s="6"/>
      <c r="C21" s="13"/>
      <c r="D21" s="8"/>
      <c r="E21" s="8"/>
      <c r="F21" s="21">
        <f>SUM(F2,F5,F10,F18)</f>
        <v>0</v>
      </c>
      <c r="G21" s="99"/>
      <c r="H21" s="101"/>
    </row>
  </sheetData>
  <sheetProtection password="D0D3" sheet="1" selectLockedCells="1"/>
  <mergeCells count="9">
    <mergeCell ref="F19:F20"/>
    <mergeCell ref="A1:B1"/>
    <mergeCell ref="F3:F4"/>
    <mergeCell ref="F6:F9"/>
    <mergeCell ref="F11:F17"/>
    <mergeCell ref="A2:B2"/>
    <mergeCell ref="A5:B5"/>
    <mergeCell ref="A10:B10"/>
    <mergeCell ref="A18:B18"/>
  </mergeCells>
  <dataValidations count="1">
    <dataValidation type="list" allowBlank="1" showInputMessage="1" showErrorMessage="1" sqref="C19:C20 C11:C17 C6:C9 C3:C4">
      <formula1>$E$6:$E$9</formula1>
    </dataValidation>
  </dataValidations>
  <printOptions/>
  <pageMargins left="0.25" right="0.25" top="0.25" bottom="0.5" header="0.5" footer="0.25"/>
  <pageSetup horizontalDpi="600" verticalDpi="600" orientation="landscape" r:id="rId1"/>
  <headerFooter alignWithMargins="0">
    <oddFooter>&amp;L&amp;D&amp;C&amp;D&amp;R&amp;A</oddFooter>
  </headerFooter>
</worksheet>
</file>

<file path=xl/worksheets/sheet5.xml><?xml version="1.0" encoding="utf-8"?>
<worksheet xmlns="http://schemas.openxmlformats.org/spreadsheetml/2006/main" xmlns:r="http://schemas.openxmlformats.org/officeDocument/2006/relationships">
  <sheetPr>
    <tabColor indexed="49"/>
  </sheetPr>
  <dimension ref="A1:H32"/>
  <sheetViews>
    <sheetView showGridLines="0" zoomScalePageLayoutView="0" workbookViewId="0" topLeftCell="A1">
      <pane ySplit="1" topLeftCell="A2" activePane="bottomLeft" state="frozen"/>
      <selection pane="topLeft" activeCell="A1" sqref="A1"/>
      <selection pane="bottomLeft" activeCell="G3" sqref="G3"/>
    </sheetView>
  </sheetViews>
  <sheetFormatPr defaultColWidth="9.140625" defaultRowHeight="12.75"/>
  <cols>
    <col min="1" max="1" width="3.421875" style="319" customWidth="1"/>
    <col min="2" max="2" width="50.7109375" style="320" customWidth="1"/>
    <col min="3" max="3" width="11.140625" style="354" customWidth="1"/>
    <col min="4" max="4" width="6.57421875" style="321" hidden="1" customWidth="1"/>
    <col min="5" max="5" width="13.421875" style="321" hidden="1" customWidth="1"/>
    <col min="6" max="6" width="7.00390625" style="322" customWidth="1"/>
    <col min="7" max="8" width="30.7109375" style="308" customWidth="1"/>
    <col min="9" max="9" width="27.421875" style="309" customWidth="1"/>
    <col min="10" max="10" width="27.28125" style="309" customWidth="1"/>
    <col min="11" max="16384" width="9.140625" style="309" customWidth="1"/>
  </cols>
  <sheetData>
    <row r="1" spans="1:8" s="72" customFormat="1" ht="32.25" customHeight="1">
      <c r="A1" s="419" t="s">
        <v>59</v>
      </c>
      <c r="B1" s="420"/>
      <c r="C1" s="70" t="s">
        <v>44</v>
      </c>
      <c r="D1" s="70"/>
      <c r="E1" s="70"/>
      <c r="F1" s="71" t="s">
        <v>21</v>
      </c>
      <c r="G1" s="312" t="s">
        <v>23</v>
      </c>
      <c r="H1" s="313" t="s">
        <v>24</v>
      </c>
    </row>
    <row r="2" spans="1:8" s="315" customFormat="1" ht="29.25" customHeight="1" thickBot="1">
      <c r="A2" s="412" t="s">
        <v>252</v>
      </c>
      <c r="B2" s="421"/>
      <c r="C2" s="68"/>
      <c r="D2" s="68">
        <f>COUNTIF(C3:C12,"Not Met")</f>
        <v>0</v>
      </c>
      <c r="E2" s="67"/>
      <c r="F2" s="314">
        <f>IF(D2,1,0)</f>
        <v>0</v>
      </c>
      <c r="G2" s="67"/>
      <c r="H2" s="143"/>
    </row>
    <row r="3" spans="1:8" s="11" customFormat="1" ht="39.75">
      <c r="A3" s="56">
        <v>1</v>
      </c>
      <c r="B3" s="121" t="s">
        <v>194</v>
      </c>
      <c r="C3" s="86"/>
      <c r="D3" s="87"/>
      <c r="E3" s="2"/>
      <c r="F3" s="404"/>
      <c r="G3" s="211"/>
      <c r="H3" s="212"/>
    </row>
    <row r="4" spans="1:8" s="11" customFormat="1" ht="19.5">
      <c r="A4" s="55"/>
      <c r="B4" s="39" t="s">
        <v>65</v>
      </c>
      <c r="C4" s="89"/>
      <c r="D4" s="87"/>
      <c r="E4" s="90" t="s">
        <v>40</v>
      </c>
      <c r="F4" s="407"/>
      <c r="G4" s="213"/>
      <c r="H4" s="214"/>
    </row>
    <row r="5" spans="1:8" s="11" customFormat="1" ht="19.5">
      <c r="A5" s="55">
        <v>2</v>
      </c>
      <c r="B5" s="25" t="s">
        <v>60</v>
      </c>
      <c r="C5" s="89"/>
      <c r="D5" s="87"/>
      <c r="E5" s="90" t="s">
        <v>39</v>
      </c>
      <c r="F5" s="407"/>
      <c r="G5" s="213"/>
      <c r="H5" s="214"/>
    </row>
    <row r="6" spans="1:8" s="11" customFormat="1" ht="12.75">
      <c r="A6" s="55">
        <v>3</v>
      </c>
      <c r="B6" s="25" t="s">
        <v>61</v>
      </c>
      <c r="C6" s="89"/>
      <c r="D6" s="87"/>
      <c r="E6" s="90" t="s">
        <v>20</v>
      </c>
      <c r="F6" s="407"/>
      <c r="G6" s="213"/>
      <c r="H6" s="214"/>
    </row>
    <row r="7" spans="1:8" s="11" customFormat="1" ht="30">
      <c r="A7" s="55">
        <v>4</v>
      </c>
      <c r="B7" s="25" t="s">
        <v>195</v>
      </c>
      <c r="C7" s="89"/>
      <c r="D7" s="87"/>
      <c r="E7" s="87"/>
      <c r="F7" s="407"/>
      <c r="G7" s="276"/>
      <c r="H7" s="214"/>
    </row>
    <row r="8" spans="1:8" s="11" customFormat="1" ht="19.5">
      <c r="A8" s="55"/>
      <c r="B8" s="26" t="s">
        <v>154</v>
      </c>
      <c r="C8" s="89"/>
      <c r="D8" s="87"/>
      <c r="E8" s="87"/>
      <c r="F8" s="407"/>
      <c r="G8" s="276"/>
      <c r="H8" s="214"/>
    </row>
    <row r="9" spans="1:8" s="11" customFormat="1" ht="19.5">
      <c r="A9" s="55">
        <v>5</v>
      </c>
      <c r="B9" s="65" t="s">
        <v>256</v>
      </c>
      <c r="C9" s="89"/>
      <c r="D9" s="87"/>
      <c r="E9" s="87"/>
      <c r="F9" s="407"/>
      <c r="G9" s="213"/>
      <c r="H9" s="214"/>
    </row>
    <row r="10" spans="1:8" s="11" customFormat="1" ht="19.5">
      <c r="A10" s="55">
        <v>6</v>
      </c>
      <c r="B10" s="43" t="s">
        <v>196</v>
      </c>
      <c r="C10" s="89"/>
      <c r="D10" s="87"/>
      <c r="E10" s="87"/>
      <c r="F10" s="407"/>
      <c r="G10" s="213"/>
      <c r="H10" s="214"/>
    </row>
    <row r="11" spans="1:8" s="11" customFormat="1" ht="19.5">
      <c r="A11" s="57">
        <v>7</v>
      </c>
      <c r="B11" s="48" t="s">
        <v>197</v>
      </c>
      <c r="C11" s="85"/>
      <c r="D11" s="87"/>
      <c r="E11" s="87"/>
      <c r="F11" s="407"/>
      <c r="G11" s="224"/>
      <c r="H11" s="206"/>
    </row>
    <row r="12" spans="1:8" s="11" customFormat="1" ht="30">
      <c r="A12" s="57">
        <v>8</v>
      </c>
      <c r="B12" s="48" t="s">
        <v>198</v>
      </c>
      <c r="C12" s="85"/>
      <c r="D12" s="87"/>
      <c r="E12" s="87"/>
      <c r="F12" s="407"/>
      <c r="G12" s="224"/>
      <c r="H12" s="206"/>
    </row>
    <row r="13" spans="1:8" s="146" customFormat="1" ht="27.75" customHeight="1" thickBot="1">
      <c r="A13" s="412" t="s">
        <v>255</v>
      </c>
      <c r="B13" s="413"/>
      <c r="C13" s="144"/>
      <c r="D13" s="141">
        <f>COUNTIF(C14:C17,"Not Met")</f>
        <v>0</v>
      </c>
      <c r="E13" s="142"/>
      <c r="F13" s="66">
        <f>IF(D13,1,0)</f>
        <v>0</v>
      </c>
      <c r="G13" s="316"/>
      <c r="H13" s="230"/>
    </row>
    <row r="14" spans="1:8" s="11" customFormat="1" ht="30">
      <c r="A14" s="58">
        <v>9</v>
      </c>
      <c r="B14" s="46" t="s">
        <v>199</v>
      </c>
      <c r="C14" s="116"/>
      <c r="D14" s="87"/>
      <c r="E14" s="87"/>
      <c r="F14" s="404"/>
      <c r="G14" s="225"/>
      <c r="H14" s="209"/>
    </row>
    <row r="15" spans="1:8" s="53" customFormat="1" ht="30">
      <c r="A15" s="55">
        <v>10</v>
      </c>
      <c r="B15" s="121" t="s">
        <v>62</v>
      </c>
      <c r="C15" s="89"/>
      <c r="D15" s="122"/>
      <c r="E15" s="122"/>
      <c r="F15" s="407"/>
      <c r="G15" s="226"/>
      <c r="H15" s="227"/>
    </row>
    <row r="16" spans="1:8" s="1" customFormat="1" ht="30">
      <c r="A16" s="55">
        <v>11</v>
      </c>
      <c r="B16" s="54" t="s">
        <v>63</v>
      </c>
      <c r="C16" s="89"/>
      <c r="D16" s="123"/>
      <c r="E16" s="123"/>
      <c r="F16" s="407"/>
      <c r="G16" s="213"/>
      <c r="H16" s="214"/>
    </row>
    <row r="17" spans="1:8" s="52" customFormat="1" ht="19.5">
      <c r="A17" s="57">
        <v>12</v>
      </c>
      <c r="B17" s="41" t="s">
        <v>200</v>
      </c>
      <c r="C17" s="89"/>
      <c r="D17" s="124"/>
      <c r="E17" s="125"/>
      <c r="F17" s="414"/>
      <c r="G17" s="228"/>
      <c r="H17" s="229"/>
    </row>
    <row r="18" spans="1:8" s="149" customFormat="1" ht="13.5" thickBot="1">
      <c r="A18" s="412" t="s">
        <v>64</v>
      </c>
      <c r="B18" s="413"/>
      <c r="C18" s="144"/>
      <c r="D18" s="141">
        <f>COUNTIF(C19:C24,"Not Met")</f>
        <v>0</v>
      </c>
      <c r="E18" s="142"/>
      <c r="F18" s="66">
        <f>IF(D18,1,0)</f>
        <v>0</v>
      </c>
      <c r="G18" s="204"/>
      <c r="H18" s="230"/>
    </row>
    <row r="19" spans="1:8" s="1" customFormat="1" ht="19.5">
      <c r="A19" s="58">
        <v>13</v>
      </c>
      <c r="B19" s="49" t="s">
        <v>201</v>
      </c>
      <c r="C19" s="108"/>
      <c r="D19" s="123"/>
      <c r="E19" s="123"/>
      <c r="F19" s="310"/>
      <c r="G19" s="366"/>
      <c r="H19" s="367"/>
    </row>
    <row r="20" spans="1:8" s="1" customFormat="1" ht="19.5">
      <c r="A20" s="58"/>
      <c r="B20" s="357" t="s">
        <v>202</v>
      </c>
      <c r="C20" s="89"/>
      <c r="D20" s="123"/>
      <c r="E20" s="123"/>
      <c r="F20" s="356"/>
      <c r="G20" s="225"/>
      <c r="H20" s="209"/>
    </row>
    <row r="21" spans="1:8" s="1" customFormat="1" ht="19.5">
      <c r="A21" s="58"/>
      <c r="B21" s="357" t="s">
        <v>203</v>
      </c>
      <c r="C21" s="89"/>
      <c r="D21" s="123"/>
      <c r="E21" s="123"/>
      <c r="F21" s="356"/>
      <c r="G21" s="225"/>
      <c r="H21" s="209"/>
    </row>
    <row r="22" spans="1:8" s="1" customFormat="1" ht="19.5">
      <c r="A22" s="58">
        <v>14</v>
      </c>
      <c r="B22" s="357" t="s">
        <v>204</v>
      </c>
      <c r="C22" s="89"/>
      <c r="D22" s="123"/>
      <c r="E22" s="123"/>
      <c r="F22" s="356"/>
      <c r="G22" s="225"/>
      <c r="H22" s="209"/>
    </row>
    <row r="23" spans="1:8" s="1" customFormat="1" ht="19.5">
      <c r="A23" s="55">
        <v>15</v>
      </c>
      <c r="B23" s="26" t="s">
        <v>253</v>
      </c>
      <c r="C23" s="89"/>
      <c r="D23" s="123"/>
      <c r="E23" s="123"/>
      <c r="F23" s="311"/>
      <c r="G23" s="213"/>
      <c r="H23" s="214"/>
    </row>
    <row r="24" spans="1:8" s="1" customFormat="1" ht="19.5">
      <c r="A24" s="55">
        <v>16</v>
      </c>
      <c r="B24" s="26" t="s">
        <v>254</v>
      </c>
      <c r="C24" s="89"/>
      <c r="D24" s="123"/>
      <c r="E24" s="123"/>
      <c r="F24" s="311"/>
      <c r="G24" s="213"/>
      <c r="H24" s="214"/>
    </row>
    <row r="25" spans="1:8" s="308" customFormat="1" ht="13.5" thickBot="1">
      <c r="A25" s="412" t="s">
        <v>205</v>
      </c>
      <c r="B25" s="413"/>
      <c r="C25" s="144"/>
      <c r="D25" s="141">
        <f>COUNTIF(C26:C30,"Not Met")</f>
        <v>0</v>
      </c>
      <c r="E25" s="142"/>
      <c r="F25" s="66">
        <f>IF(D25,1,0)</f>
        <v>0</v>
      </c>
      <c r="G25" s="204"/>
      <c r="H25" s="230"/>
    </row>
    <row r="26" spans="1:8" s="1" customFormat="1" ht="19.5">
      <c r="A26" s="283">
        <v>17</v>
      </c>
      <c r="B26" s="280" t="s">
        <v>161</v>
      </c>
      <c r="C26" s="108"/>
      <c r="D26" s="123"/>
      <c r="E26" s="123"/>
      <c r="F26" s="422"/>
      <c r="G26" s="417"/>
      <c r="H26" s="418"/>
    </row>
    <row r="27" spans="1:8" s="1" customFormat="1" ht="12.75">
      <c r="A27" s="284"/>
      <c r="B27" s="281" t="s">
        <v>206</v>
      </c>
      <c r="C27" s="85"/>
      <c r="D27" s="123"/>
      <c r="E27" s="123"/>
      <c r="F27" s="407"/>
      <c r="G27" s="266"/>
      <c r="H27" s="206"/>
    </row>
    <row r="28" spans="1:8" s="1" customFormat="1" ht="30">
      <c r="A28" s="284"/>
      <c r="B28" s="282" t="s">
        <v>249</v>
      </c>
      <c r="C28" s="85"/>
      <c r="D28" s="123"/>
      <c r="E28" s="123"/>
      <c r="F28" s="407"/>
      <c r="G28" s="266"/>
      <c r="H28" s="206"/>
    </row>
    <row r="29" spans="1:8" s="1" customFormat="1" ht="19.5">
      <c r="A29" s="284"/>
      <c r="B29" s="282" t="s">
        <v>207</v>
      </c>
      <c r="C29" s="85"/>
      <c r="D29" s="123"/>
      <c r="E29" s="123"/>
      <c r="F29" s="407"/>
      <c r="G29" s="266"/>
      <c r="H29" s="206"/>
    </row>
    <row r="30" spans="1:8" s="1" customFormat="1" ht="19.5">
      <c r="A30" s="284"/>
      <c r="B30" s="282" t="s">
        <v>208</v>
      </c>
      <c r="C30" s="85"/>
      <c r="D30" s="123"/>
      <c r="E30" s="123"/>
      <c r="F30" s="414"/>
      <c r="G30" s="224"/>
      <c r="H30" s="206"/>
    </row>
    <row r="31" spans="1:8" s="151" customFormat="1" ht="15.75" thickBot="1">
      <c r="A31" s="147" t="s">
        <v>66</v>
      </c>
      <c r="B31" s="77"/>
      <c r="C31" s="68"/>
      <c r="D31" s="78"/>
      <c r="E31" s="78"/>
      <c r="F31" s="69">
        <f>SUM(F2,F13,F18,F25)</f>
        <v>0</v>
      </c>
      <c r="G31" s="317"/>
      <c r="H31" s="318"/>
    </row>
    <row r="32" spans="1:6" s="308" customFormat="1" ht="12.75">
      <c r="A32" s="319"/>
      <c r="B32" s="320"/>
      <c r="C32" s="354"/>
      <c r="D32" s="321"/>
      <c r="E32" s="321"/>
      <c r="F32" s="322"/>
    </row>
  </sheetData>
  <sheetProtection password="D0D3" sheet="1" selectLockedCells="1"/>
  <mergeCells count="9">
    <mergeCell ref="G26:H26"/>
    <mergeCell ref="A18:B18"/>
    <mergeCell ref="A1:B1"/>
    <mergeCell ref="F3:F12"/>
    <mergeCell ref="F14:F17"/>
    <mergeCell ref="A2:B2"/>
    <mergeCell ref="A13:B13"/>
    <mergeCell ref="A25:B25"/>
    <mergeCell ref="F26:F30"/>
  </mergeCells>
  <dataValidations count="1">
    <dataValidation type="list" allowBlank="1" showInputMessage="1" showErrorMessage="1" sqref="C3:C17 C20:C24 C26:C30">
      <formula1>$E$3:$E$6</formula1>
    </dataValidation>
  </dataValidations>
  <printOptions/>
  <pageMargins left="0.25" right="0.25" top="0.25" bottom="0.5" header="0.5" footer="0.25"/>
  <pageSetup horizontalDpi="600" verticalDpi="600" orientation="landscape" r:id="rId1"/>
  <headerFooter alignWithMargins="0">
    <oddFooter>&amp;L&amp;F&amp;C&amp;D&amp;R&amp;A</oddFooter>
  </headerFooter>
</worksheet>
</file>

<file path=xl/worksheets/sheet6.xml><?xml version="1.0" encoding="utf-8"?>
<worksheet xmlns="http://schemas.openxmlformats.org/spreadsheetml/2006/main" xmlns:r="http://schemas.openxmlformats.org/officeDocument/2006/relationships">
  <sheetPr>
    <tabColor indexed="48"/>
  </sheetPr>
  <dimension ref="A1:H46"/>
  <sheetViews>
    <sheetView showGridLines="0" zoomScalePageLayoutView="0" workbookViewId="0" topLeftCell="A1">
      <pane ySplit="1" topLeftCell="A2" activePane="bottomLeft" state="frozen"/>
      <selection pane="topLeft" activeCell="A1" sqref="A1"/>
      <selection pane="bottomLeft" activeCell="G3" sqref="G3"/>
    </sheetView>
  </sheetViews>
  <sheetFormatPr defaultColWidth="9.140625" defaultRowHeight="12.75"/>
  <cols>
    <col min="1" max="1" width="3.421875" style="5" customWidth="1"/>
    <col min="2" max="2" width="50.7109375" style="51" customWidth="1"/>
    <col min="3" max="3" width="11.140625" style="355" customWidth="1"/>
    <col min="4" max="4" width="6.57421875" style="95" hidden="1" customWidth="1"/>
    <col min="5" max="5" width="13.421875" style="95" hidden="1" customWidth="1"/>
    <col min="6" max="6" width="7.00390625" style="96" customWidth="1"/>
    <col min="7" max="8" width="30.7109375" style="74" customWidth="1"/>
    <col min="9" max="9" width="27.421875" style="11" customWidth="1"/>
    <col min="10" max="10" width="27.28125" style="11" customWidth="1"/>
    <col min="11" max="16384" width="9.140625" style="11" customWidth="1"/>
  </cols>
  <sheetData>
    <row r="1" spans="1:8" s="72" customFormat="1" ht="32.25" customHeight="1">
      <c r="A1" s="419" t="s">
        <v>67</v>
      </c>
      <c r="B1" s="420"/>
      <c r="C1" s="70" t="s">
        <v>44</v>
      </c>
      <c r="D1" s="70"/>
      <c r="E1" s="70"/>
      <c r="F1" s="71" t="s">
        <v>21</v>
      </c>
      <c r="G1" s="70" t="s">
        <v>23</v>
      </c>
      <c r="H1" s="73" t="s">
        <v>24</v>
      </c>
    </row>
    <row r="2" spans="1:8" s="72" customFormat="1" ht="13.5" thickBot="1">
      <c r="A2" s="412" t="s">
        <v>68</v>
      </c>
      <c r="B2" s="421"/>
      <c r="C2" s="141"/>
      <c r="D2" s="141">
        <f>COUNTIF(C3:C10,"Not Met")</f>
        <v>0</v>
      </c>
      <c r="E2" s="142"/>
      <c r="F2" s="66">
        <f>IF(D2,1,0)</f>
        <v>0</v>
      </c>
      <c r="G2" s="67"/>
      <c r="H2" s="143"/>
    </row>
    <row r="3" spans="1:8" ht="12.75">
      <c r="A3" s="22">
        <v>1</v>
      </c>
      <c r="B3" s="23" t="s">
        <v>69</v>
      </c>
      <c r="C3" s="86"/>
      <c r="D3" s="87"/>
      <c r="E3" s="2"/>
      <c r="F3" s="404"/>
      <c r="G3" s="211"/>
      <c r="H3" s="212"/>
    </row>
    <row r="4" spans="1:8" ht="12.75">
      <c r="A4" s="24">
        <v>2</v>
      </c>
      <c r="B4" s="42" t="s">
        <v>70</v>
      </c>
      <c r="C4" s="89"/>
      <c r="D4" s="87"/>
      <c r="E4" s="90" t="s">
        <v>40</v>
      </c>
      <c r="F4" s="406"/>
      <c r="G4" s="213"/>
      <c r="H4" s="214"/>
    </row>
    <row r="5" spans="1:8" ht="12.75">
      <c r="A5" s="24">
        <v>3</v>
      </c>
      <c r="B5" s="42" t="s">
        <v>71</v>
      </c>
      <c r="C5" s="89"/>
      <c r="D5" s="87"/>
      <c r="E5" s="90" t="s">
        <v>39</v>
      </c>
      <c r="F5" s="406"/>
      <c r="G5" s="213"/>
      <c r="H5" s="214"/>
    </row>
    <row r="6" spans="1:8" ht="12.75">
      <c r="A6" s="24">
        <v>4</v>
      </c>
      <c r="B6" s="25" t="s">
        <v>72</v>
      </c>
      <c r="C6" s="89"/>
      <c r="D6" s="87"/>
      <c r="E6" s="90" t="s">
        <v>20</v>
      </c>
      <c r="F6" s="406"/>
      <c r="G6" s="213"/>
      <c r="H6" s="214"/>
    </row>
    <row r="7" spans="1:8" ht="19.5">
      <c r="A7" s="24">
        <v>5</v>
      </c>
      <c r="B7" s="25" t="s">
        <v>73</v>
      </c>
      <c r="C7" s="89"/>
      <c r="D7" s="87"/>
      <c r="E7" s="87"/>
      <c r="F7" s="406"/>
      <c r="G7" s="213"/>
      <c r="H7" s="214"/>
    </row>
    <row r="8" spans="1:8" ht="12.75">
      <c r="A8" s="24">
        <v>6</v>
      </c>
      <c r="B8" s="25" t="s">
        <v>209</v>
      </c>
      <c r="C8" s="89"/>
      <c r="D8" s="87"/>
      <c r="E8" s="87"/>
      <c r="F8" s="406"/>
      <c r="G8" s="213"/>
      <c r="H8" s="214"/>
    </row>
    <row r="9" spans="1:8" ht="19.5">
      <c r="A9" s="24">
        <v>7</v>
      </c>
      <c r="B9" s="136" t="s">
        <v>210</v>
      </c>
      <c r="C9" s="89"/>
      <c r="D9" s="87"/>
      <c r="E9" s="87"/>
      <c r="F9" s="406"/>
      <c r="G9" s="245"/>
      <c r="H9" s="214"/>
    </row>
    <row r="10" spans="1:8" ht="19.5">
      <c r="A10" s="40">
        <v>8</v>
      </c>
      <c r="B10" s="368" t="s">
        <v>226</v>
      </c>
      <c r="C10" s="85"/>
      <c r="D10" s="87"/>
      <c r="E10" s="87"/>
      <c r="F10" s="405"/>
      <c r="G10" s="224"/>
      <c r="H10" s="206"/>
    </row>
    <row r="11" spans="1:8" s="146" customFormat="1" ht="13.5" thickBot="1">
      <c r="A11" s="412" t="s">
        <v>74</v>
      </c>
      <c r="B11" s="413"/>
      <c r="C11" s="144"/>
      <c r="D11" s="141">
        <f>COUNTIF(C13:C24,"Not Met")</f>
        <v>0</v>
      </c>
      <c r="E11" s="142"/>
      <c r="F11" s="66">
        <f>IF(D11,1,0)</f>
        <v>0</v>
      </c>
      <c r="G11" s="204"/>
      <c r="H11" s="230"/>
    </row>
    <row r="12" spans="1:8" s="146" customFormat="1" ht="27.75" customHeight="1">
      <c r="A12" s="426" t="s">
        <v>211</v>
      </c>
      <c r="B12" s="427"/>
      <c r="C12" s="427"/>
      <c r="D12" s="363"/>
      <c r="E12" s="364"/>
      <c r="F12" s="360"/>
      <c r="G12" s="361"/>
      <c r="H12" s="362"/>
    </row>
    <row r="13" spans="1:8" ht="19.5">
      <c r="A13" s="50">
        <v>9</v>
      </c>
      <c r="B13" s="46" t="s">
        <v>212</v>
      </c>
      <c r="C13" s="127"/>
      <c r="D13" s="87"/>
      <c r="E13" s="128"/>
      <c r="F13" s="406"/>
      <c r="G13" s="358"/>
      <c r="H13" s="359"/>
    </row>
    <row r="14" spans="1:8" ht="49.5">
      <c r="A14" s="50"/>
      <c r="B14" s="255" t="s">
        <v>213</v>
      </c>
      <c r="C14" s="89"/>
      <c r="D14" s="87"/>
      <c r="E14" s="128"/>
      <c r="F14" s="407"/>
      <c r="G14" s="257"/>
      <c r="H14" s="232"/>
    </row>
    <row r="15" spans="1:8" ht="19.5">
      <c r="A15" s="60"/>
      <c r="B15" s="136" t="s">
        <v>214</v>
      </c>
      <c r="C15" s="89"/>
      <c r="D15" s="87"/>
      <c r="E15" s="128"/>
      <c r="F15" s="407"/>
      <c r="G15" s="256"/>
      <c r="H15" s="232"/>
    </row>
    <row r="16" spans="1:8" ht="39.75">
      <c r="A16" s="60"/>
      <c r="B16" s="255" t="s">
        <v>215</v>
      </c>
      <c r="C16" s="85"/>
      <c r="D16" s="87"/>
      <c r="E16" s="128"/>
      <c r="F16" s="407"/>
      <c r="G16" s="252"/>
      <c r="H16" s="232"/>
    </row>
    <row r="17" spans="1:8" ht="19.5">
      <c r="A17" s="50"/>
      <c r="B17" s="43" t="s">
        <v>216</v>
      </c>
      <c r="C17" s="89"/>
      <c r="D17" s="87"/>
      <c r="E17" s="128"/>
      <c r="F17" s="407"/>
      <c r="G17" s="213"/>
      <c r="H17" s="214"/>
    </row>
    <row r="18" spans="1:8" ht="19.5">
      <c r="A18" s="50"/>
      <c r="B18" s="43" t="s">
        <v>78</v>
      </c>
      <c r="C18" s="89"/>
      <c r="D18" s="87"/>
      <c r="E18" s="128"/>
      <c r="F18" s="407"/>
      <c r="G18" s="213"/>
      <c r="H18" s="214"/>
    </row>
    <row r="19" spans="1:8" ht="19.5">
      <c r="A19" s="40">
        <v>10</v>
      </c>
      <c r="B19" s="285" t="s">
        <v>145</v>
      </c>
      <c r="C19" s="108"/>
      <c r="D19" s="87"/>
      <c r="E19" s="128"/>
      <c r="F19" s="407"/>
      <c r="G19" s="233"/>
      <c r="H19" s="234"/>
    </row>
    <row r="20" spans="1:8" ht="19.5">
      <c r="A20" s="50"/>
      <c r="B20" s="365" t="s">
        <v>217</v>
      </c>
      <c r="C20" s="89"/>
      <c r="D20" s="87"/>
      <c r="E20" s="128"/>
      <c r="F20" s="407"/>
      <c r="G20" s="260"/>
      <c r="H20" s="214"/>
    </row>
    <row r="21" spans="1:8" ht="39.75">
      <c r="A21" s="50"/>
      <c r="B21" s="282" t="s">
        <v>218</v>
      </c>
      <c r="C21" s="85"/>
      <c r="D21" s="87"/>
      <c r="E21" s="128"/>
      <c r="F21" s="407"/>
      <c r="G21" s="224"/>
      <c r="H21" s="206"/>
    </row>
    <row r="22" spans="1:8" ht="49.5">
      <c r="A22" s="50"/>
      <c r="B22" s="282" t="s">
        <v>219</v>
      </c>
      <c r="C22" s="85"/>
      <c r="D22" s="87"/>
      <c r="E22" s="128"/>
      <c r="F22" s="407"/>
      <c r="G22" s="208"/>
      <c r="H22" s="206"/>
    </row>
    <row r="23" spans="1:8" ht="12.75">
      <c r="A23" s="50"/>
      <c r="B23" s="282" t="s">
        <v>227</v>
      </c>
      <c r="C23" s="85"/>
      <c r="D23" s="87"/>
      <c r="E23" s="128"/>
      <c r="F23" s="407"/>
      <c r="G23" s="224"/>
      <c r="H23" s="206"/>
    </row>
    <row r="24" spans="1:8" ht="19.5">
      <c r="A24" s="50">
        <v>11</v>
      </c>
      <c r="B24" s="281" t="s">
        <v>220</v>
      </c>
      <c r="C24" s="85"/>
      <c r="D24" s="129"/>
      <c r="E24" s="130"/>
      <c r="F24" s="414"/>
      <c r="G24" s="224"/>
      <c r="H24" s="206"/>
    </row>
    <row r="25" spans="1:8" s="146" customFormat="1" ht="13.5" thickBot="1">
      <c r="A25" s="412" t="s">
        <v>75</v>
      </c>
      <c r="B25" s="413"/>
      <c r="C25" s="144"/>
      <c r="D25" s="141">
        <f>COUNTIF(C26:C36,"Not Met")</f>
        <v>0</v>
      </c>
      <c r="E25" s="142"/>
      <c r="F25" s="66">
        <f>IF(D25,1,0)</f>
        <v>0</v>
      </c>
      <c r="G25" s="204"/>
      <c r="H25" s="230"/>
    </row>
    <row r="26" spans="1:8" ht="69.75">
      <c r="A26" s="286">
        <v>12</v>
      </c>
      <c r="B26" s="369" t="s">
        <v>248</v>
      </c>
      <c r="C26" s="210"/>
      <c r="D26" s="87"/>
      <c r="E26" s="87"/>
      <c r="F26" s="404"/>
      <c r="G26" s="260"/>
      <c r="H26" s="235"/>
    </row>
    <row r="27" spans="1:8" ht="39.75">
      <c r="A27" s="287">
        <v>13</v>
      </c>
      <c r="B27" s="281" t="s">
        <v>228</v>
      </c>
      <c r="C27" s="85"/>
      <c r="D27" s="87"/>
      <c r="E27" s="87"/>
      <c r="F27" s="407"/>
      <c r="G27" s="261"/>
      <c r="H27" s="251"/>
    </row>
    <row r="28" spans="1:8" ht="30">
      <c r="A28" s="288">
        <v>14</v>
      </c>
      <c r="B28" s="290" t="s">
        <v>229</v>
      </c>
      <c r="C28" s="89"/>
      <c r="D28" s="87"/>
      <c r="E28" s="87"/>
      <c r="F28" s="407"/>
      <c r="G28" s="213"/>
      <c r="H28" s="214"/>
    </row>
    <row r="29" spans="1:8" ht="60">
      <c r="A29" s="288">
        <v>15</v>
      </c>
      <c r="B29" s="290" t="s">
        <v>230</v>
      </c>
      <c r="C29" s="89"/>
      <c r="D29" s="87"/>
      <c r="E29" s="87"/>
      <c r="F29" s="407"/>
      <c r="G29" s="213"/>
      <c r="H29" s="214"/>
    </row>
    <row r="30" spans="1:8" ht="12.75">
      <c r="A30" s="287">
        <v>16</v>
      </c>
      <c r="B30" s="289" t="s">
        <v>76</v>
      </c>
      <c r="C30" s="108"/>
      <c r="D30" s="87"/>
      <c r="E30" s="87"/>
      <c r="F30" s="407"/>
      <c r="G30" s="233"/>
      <c r="H30" s="234"/>
    </row>
    <row r="31" spans="1:8" ht="30">
      <c r="A31" s="291"/>
      <c r="B31" s="285" t="s">
        <v>0</v>
      </c>
      <c r="C31" s="89"/>
      <c r="D31" s="87"/>
      <c r="E31" s="87"/>
      <c r="F31" s="407"/>
      <c r="G31" s="213"/>
      <c r="H31" s="214"/>
    </row>
    <row r="32" spans="1:8" ht="30">
      <c r="A32" s="291"/>
      <c r="B32" s="280" t="s">
        <v>231</v>
      </c>
      <c r="C32" s="89"/>
      <c r="D32" s="87"/>
      <c r="E32" s="128"/>
      <c r="F32" s="407"/>
      <c r="G32" s="213"/>
      <c r="H32" s="214"/>
    </row>
    <row r="33" spans="1:8" ht="12.75">
      <c r="A33" s="292"/>
      <c r="B33" s="285" t="s">
        <v>1</v>
      </c>
      <c r="C33" s="89"/>
      <c r="D33" s="87"/>
      <c r="E33" s="128"/>
      <c r="F33" s="407"/>
      <c r="G33" s="213"/>
      <c r="H33" s="214"/>
    </row>
    <row r="34" spans="1:8" ht="12.75">
      <c r="A34" s="288">
        <v>17</v>
      </c>
      <c r="B34" s="285" t="s">
        <v>2</v>
      </c>
      <c r="C34" s="108"/>
      <c r="D34" s="87"/>
      <c r="E34" s="128"/>
      <c r="F34" s="407"/>
      <c r="G34" s="233"/>
      <c r="H34" s="234"/>
    </row>
    <row r="35" spans="1:8" ht="12.75">
      <c r="A35" s="288"/>
      <c r="B35" s="285" t="s">
        <v>79</v>
      </c>
      <c r="C35" s="89"/>
      <c r="D35" s="87"/>
      <c r="E35" s="128"/>
      <c r="F35" s="407"/>
      <c r="G35" s="213"/>
      <c r="H35" s="214"/>
    </row>
    <row r="36" spans="1:8" s="61" customFormat="1" ht="12.75">
      <c r="A36" s="293"/>
      <c r="B36" s="294" t="s">
        <v>232</v>
      </c>
      <c r="C36" s="89"/>
      <c r="D36" s="132"/>
      <c r="E36" s="133"/>
      <c r="F36" s="414"/>
      <c r="G36" s="236"/>
      <c r="H36" s="237"/>
    </row>
    <row r="37" spans="1:8" s="146" customFormat="1" ht="13.5" thickBot="1">
      <c r="A37" s="412" t="s">
        <v>128</v>
      </c>
      <c r="B37" s="413"/>
      <c r="C37" s="144"/>
      <c r="D37" s="141">
        <f>COUNTIF(C38,"Not Met")</f>
        <v>0</v>
      </c>
      <c r="E37" s="142"/>
      <c r="F37" s="66">
        <f>IF(D37,1,0)</f>
        <v>0</v>
      </c>
      <c r="G37" s="204"/>
      <c r="H37" s="230"/>
    </row>
    <row r="38" spans="1:8" ht="30">
      <c r="A38" s="50">
        <v>18</v>
      </c>
      <c r="B38" s="51" t="s">
        <v>127</v>
      </c>
      <c r="C38" s="131"/>
      <c r="D38" s="87"/>
      <c r="E38" s="87"/>
      <c r="F38" s="91"/>
      <c r="G38" s="238"/>
      <c r="H38" s="207"/>
    </row>
    <row r="39" spans="1:8" s="146" customFormat="1" ht="13.5" thickBot="1">
      <c r="A39" s="412" t="s">
        <v>77</v>
      </c>
      <c r="B39" s="413"/>
      <c r="C39" s="144"/>
      <c r="D39" s="141">
        <f>COUNTIF(C40:C42,"Not Met")</f>
        <v>0</v>
      </c>
      <c r="E39" s="142"/>
      <c r="F39" s="66">
        <f>IF(D39,1,0)</f>
        <v>0</v>
      </c>
      <c r="G39" s="204"/>
      <c r="H39" s="230"/>
    </row>
    <row r="40" spans="1:8" ht="12.75">
      <c r="A40" s="56">
        <v>19</v>
      </c>
      <c r="B40" s="63" t="s">
        <v>3</v>
      </c>
      <c r="C40" s="86"/>
      <c r="D40" s="134"/>
      <c r="E40" s="135"/>
      <c r="F40" s="423"/>
      <c r="G40" s="239"/>
      <c r="H40" s="240"/>
    </row>
    <row r="41" spans="1:8" s="12" customFormat="1" ht="12.75">
      <c r="A41" s="55">
        <v>20</v>
      </c>
      <c r="B41" s="136" t="s">
        <v>4</v>
      </c>
      <c r="C41" s="89"/>
      <c r="D41" s="137"/>
      <c r="E41" s="138"/>
      <c r="F41" s="424"/>
      <c r="G41" s="241"/>
      <c r="H41" s="242"/>
    </row>
    <row r="42" spans="1:8" ht="12.75">
      <c r="A42" s="62">
        <v>21</v>
      </c>
      <c r="B42" s="64" t="s">
        <v>5</v>
      </c>
      <c r="C42" s="92"/>
      <c r="D42" s="139"/>
      <c r="E42" s="133"/>
      <c r="F42" s="425"/>
      <c r="G42" s="243"/>
      <c r="H42" s="237"/>
    </row>
    <row r="43" spans="1:8" s="146" customFormat="1" ht="13.5" thickBot="1">
      <c r="A43" s="412" t="s">
        <v>126</v>
      </c>
      <c r="B43" s="413"/>
      <c r="C43" s="144"/>
      <c r="D43" s="141">
        <f>COUNTIF(C44:C45,"Not Met")</f>
        <v>0</v>
      </c>
      <c r="E43" s="142"/>
      <c r="F43" s="66">
        <f>IF(D43,1,0)</f>
        <v>0</v>
      </c>
      <c r="G43" s="204"/>
      <c r="H43" s="230"/>
    </row>
    <row r="44" spans="1:8" ht="12.75">
      <c r="A44" s="56">
        <v>22</v>
      </c>
      <c r="B44" s="63" t="s">
        <v>125</v>
      </c>
      <c r="C44" s="86"/>
      <c r="D44" s="140"/>
      <c r="E44" s="135"/>
      <c r="F44" s="423"/>
      <c r="G44" s="244"/>
      <c r="H44" s="240"/>
    </row>
    <row r="45" spans="1:8" ht="12.75">
      <c r="A45" s="55">
        <v>23</v>
      </c>
      <c r="B45" s="65" t="s">
        <v>124</v>
      </c>
      <c r="C45" s="89"/>
      <c r="D45" s="139"/>
      <c r="E45" s="133"/>
      <c r="F45" s="425"/>
      <c r="G45" s="245"/>
      <c r="H45" s="242"/>
    </row>
    <row r="46" spans="1:8" s="72" customFormat="1" ht="15.75" thickBot="1">
      <c r="A46" s="147" t="s">
        <v>80</v>
      </c>
      <c r="B46" s="67"/>
      <c r="C46" s="68"/>
      <c r="D46" s="68"/>
      <c r="E46" s="68"/>
      <c r="F46" s="69">
        <f>SUM(F2,F11,F25,F37,F39,F43)</f>
        <v>0</v>
      </c>
      <c r="G46" s="67"/>
      <c r="H46" s="148"/>
    </row>
  </sheetData>
  <sheetProtection password="D0D3" sheet="1" selectLockedCells="1"/>
  <mergeCells count="13">
    <mergeCell ref="F44:F45"/>
    <mergeCell ref="A37:B37"/>
    <mergeCell ref="A39:B39"/>
    <mergeCell ref="A43:B43"/>
    <mergeCell ref="A12:C12"/>
    <mergeCell ref="F26:F36"/>
    <mergeCell ref="F40:F42"/>
    <mergeCell ref="F13:F24"/>
    <mergeCell ref="A25:B25"/>
    <mergeCell ref="A1:B1"/>
    <mergeCell ref="A2:B2"/>
    <mergeCell ref="A11:B11"/>
    <mergeCell ref="F3:F10"/>
  </mergeCells>
  <dataValidations count="1">
    <dataValidation type="list" allowBlank="1" showInputMessage="1" showErrorMessage="1" sqref="C3:C11 C14:C45">
      <formula1>$E$3:$E$6</formula1>
    </dataValidation>
  </dataValidations>
  <printOptions/>
  <pageMargins left="0.25" right="0.25" top="0.25" bottom="0.5" header="0.5" footer="0.25"/>
  <pageSetup horizontalDpi="600" verticalDpi="600" orientation="landscape" r:id="rId1"/>
  <headerFooter alignWithMargins="0">
    <oddFooter>&amp;L&amp;F&amp;C&amp;D&amp;R&amp;A</oddFooter>
  </headerFooter>
</worksheet>
</file>

<file path=xl/worksheets/sheet7.xml><?xml version="1.0" encoding="utf-8"?>
<worksheet xmlns="http://schemas.openxmlformats.org/spreadsheetml/2006/main" xmlns:r="http://schemas.openxmlformats.org/officeDocument/2006/relationships">
  <sheetPr>
    <tabColor indexed="20"/>
  </sheetPr>
  <dimension ref="A1:H55"/>
  <sheetViews>
    <sheetView showGridLines="0" zoomScalePageLayoutView="0" workbookViewId="0" topLeftCell="A1">
      <pane ySplit="1" topLeftCell="A2" activePane="bottomLeft" state="frozen"/>
      <selection pane="topLeft" activeCell="A1" sqref="A1"/>
      <selection pane="bottomLeft" activeCell="G3" sqref="G3"/>
    </sheetView>
  </sheetViews>
  <sheetFormatPr defaultColWidth="9.140625" defaultRowHeight="12.75"/>
  <cols>
    <col min="1" max="1" width="3.421875" style="319" customWidth="1"/>
    <col min="2" max="2" width="50.7109375" style="305" customWidth="1"/>
    <col min="3" max="3" width="11.140625" style="342" customWidth="1"/>
    <col min="4" max="4" width="6.57421875" style="306" hidden="1" customWidth="1"/>
    <col min="5" max="5" width="13.421875" style="306" hidden="1" customWidth="1"/>
    <col min="6" max="6" width="7.00390625" style="307" customWidth="1"/>
    <col min="7" max="8" width="30.7109375" style="305" customWidth="1"/>
    <col min="9" max="9" width="27.421875" style="309" customWidth="1"/>
    <col min="10" max="10" width="27.28125" style="309" customWidth="1"/>
    <col min="11" max="16384" width="9.140625" style="309" customWidth="1"/>
  </cols>
  <sheetData>
    <row r="1" spans="1:8" s="10" customFormat="1" ht="32.25" customHeight="1">
      <c r="A1" s="408" t="s">
        <v>81</v>
      </c>
      <c r="B1" s="409"/>
      <c r="C1" s="15" t="s">
        <v>44</v>
      </c>
      <c r="D1" s="16"/>
      <c r="E1" s="16"/>
      <c r="F1" s="17" t="s">
        <v>21</v>
      </c>
      <c r="G1" s="15" t="s">
        <v>23</v>
      </c>
      <c r="H1" s="76" t="s">
        <v>24</v>
      </c>
    </row>
    <row r="2" spans="1:8" s="72" customFormat="1" ht="13.5" thickBot="1">
      <c r="A2" s="412" t="s">
        <v>233</v>
      </c>
      <c r="B2" s="421"/>
      <c r="C2" s="141"/>
      <c r="D2" s="141">
        <f>COUNTIF(C3:C6,"Not Met")</f>
        <v>0</v>
      </c>
      <c r="E2" s="142"/>
      <c r="F2" s="66">
        <f>IF(D2,1,0)</f>
        <v>0</v>
      </c>
      <c r="G2" s="67"/>
      <c r="H2" s="143"/>
    </row>
    <row r="3" spans="1:8" s="11" customFormat="1" ht="19.5">
      <c r="A3" s="283">
        <v>1</v>
      </c>
      <c r="B3" s="290" t="s">
        <v>237</v>
      </c>
      <c r="C3" s="89"/>
      <c r="D3" s="87"/>
      <c r="F3" s="407"/>
      <c r="G3" s="213"/>
      <c r="H3" s="214"/>
    </row>
    <row r="4" spans="1:8" s="11" customFormat="1" ht="19.5">
      <c r="A4" s="283">
        <v>2</v>
      </c>
      <c r="B4" s="370" t="s">
        <v>236</v>
      </c>
      <c r="C4" s="89"/>
      <c r="D4" s="87"/>
      <c r="E4" s="90" t="s">
        <v>40</v>
      </c>
      <c r="F4" s="407"/>
      <c r="G4" s="323"/>
      <c r="H4" s="214"/>
    </row>
    <row r="5" spans="1:8" s="11" customFormat="1" ht="19.5">
      <c r="A5" s="283">
        <v>3</v>
      </c>
      <c r="B5" s="280" t="s">
        <v>235</v>
      </c>
      <c r="C5" s="89"/>
      <c r="D5" s="87"/>
      <c r="E5" s="90" t="s">
        <v>39</v>
      </c>
      <c r="F5" s="407"/>
      <c r="G5" s="74"/>
      <c r="H5" s="214"/>
    </row>
    <row r="6" spans="1:8" s="11" customFormat="1" ht="32.25" customHeight="1">
      <c r="A6" s="283">
        <v>4</v>
      </c>
      <c r="B6" s="290" t="s">
        <v>234</v>
      </c>
      <c r="C6" s="89"/>
      <c r="D6" s="87"/>
      <c r="E6" s="90" t="s">
        <v>20</v>
      </c>
      <c r="F6" s="407"/>
      <c r="G6" s="213"/>
      <c r="H6" s="214"/>
    </row>
    <row r="7" spans="1:8" s="146" customFormat="1" ht="13.5" thickBot="1">
      <c r="A7" s="412" t="s">
        <v>238</v>
      </c>
      <c r="B7" s="413"/>
      <c r="C7" s="144"/>
      <c r="D7" s="141">
        <f>COUNTIF(C8,"Not Met")</f>
        <v>0</v>
      </c>
      <c r="E7" s="142"/>
      <c r="F7" s="66">
        <f>IF(D7,1,0)</f>
        <v>0</v>
      </c>
      <c r="G7" s="204"/>
      <c r="H7" s="230"/>
    </row>
    <row r="8" spans="1:8" s="11" customFormat="1" ht="12.75">
      <c r="A8" s="75">
        <v>5</v>
      </c>
      <c r="B8" s="371" t="s">
        <v>239</v>
      </c>
      <c r="C8" s="131"/>
      <c r="D8" s="87"/>
      <c r="E8" s="87"/>
      <c r="F8" s="152"/>
      <c r="G8" s="270"/>
      <c r="H8" s="207"/>
    </row>
    <row r="9" spans="1:8" s="149" customFormat="1" ht="15" customHeight="1" thickBot="1">
      <c r="A9" s="412" t="s">
        <v>83</v>
      </c>
      <c r="B9" s="413"/>
      <c r="C9" s="144"/>
      <c r="D9" s="141">
        <f>COUNTIF(C10:C15,"Not Met")</f>
        <v>0</v>
      </c>
      <c r="E9" s="142"/>
      <c r="F9" s="66">
        <f>IF(D9,1,0)</f>
        <v>0</v>
      </c>
      <c r="G9" s="204"/>
      <c r="H9" s="230"/>
    </row>
    <row r="10" spans="1:8" s="1" customFormat="1" ht="30">
      <c r="A10" s="58">
        <v>6</v>
      </c>
      <c r="B10" s="49" t="s">
        <v>6</v>
      </c>
      <c r="C10" s="116"/>
      <c r="D10" s="87"/>
      <c r="E10" s="87"/>
      <c r="F10" s="406"/>
      <c r="G10" s="74"/>
      <c r="H10" s="214"/>
    </row>
    <row r="11" spans="1:8" s="1" customFormat="1" ht="19.5">
      <c r="A11" s="58">
        <v>7</v>
      </c>
      <c r="B11" s="49" t="s">
        <v>7</v>
      </c>
      <c r="C11" s="116"/>
      <c r="D11" s="87"/>
      <c r="E11" s="87"/>
      <c r="F11" s="406"/>
      <c r="G11" s="74"/>
      <c r="H11" s="214"/>
    </row>
    <row r="12" spans="1:8" s="1" customFormat="1" ht="49.5">
      <c r="A12" s="58">
        <v>8</v>
      </c>
      <c r="B12" s="269" t="s">
        <v>243</v>
      </c>
      <c r="C12" s="116"/>
      <c r="D12" s="87"/>
      <c r="E12" s="87"/>
      <c r="F12" s="406"/>
      <c r="G12" s="74"/>
      <c r="H12" s="214"/>
    </row>
    <row r="13" spans="1:8" s="1" customFormat="1" ht="33" customHeight="1">
      <c r="A13" s="55">
        <v>9</v>
      </c>
      <c r="B13" s="136" t="s">
        <v>240</v>
      </c>
      <c r="C13" s="89"/>
      <c r="D13" s="87"/>
      <c r="E13" s="87"/>
      <c r="F13" s="406"/>
      <c r="G13" s="213"/>
      <c r="H13" s="214"/>
    </row>
    <row r="14" spans="1:8" s="1" customFormat="1" ht="60">
      <c r="A14" s="55">
        <v>10</v>
      </c>
      <c r="B14" s="65" t="s">
        <v>241</v>
      </c>
      <c r="C14" s="89"/>
      <c r="D14" s="87"/>
      <c r="E14" s="87"/>
      <c r="F14" s="406"/>
      <c r="G14" s="213"/>
      <c r="H14" s="214"/>
    </row>
    <row r="15" spans="1:8" s="1" customFormat="1" ht="12.75">
      <c r="A15" s="55">
        <v>11</v>
      </c>
      <c r="B15" s="65" t="s">
        <v>242</v>
      </c>
      <c r="C15" s="89"/>
      <c r="D15" s="87"/>
      <c r="E15" s="87"/>
      <c r="F15" s="406"/>
      <c r="G15" s="213"/>
      <c r="H15" s="214"/>
    </row>
    <row r="16" spans="1:8" s="151" customFormat="1" ht="16.5" customHeight="1" thickBot="1">
      <c r="A16" s="147" t="s">
        <v>82</v>
      </c>
      <c r="B16" s="77"/>
      <c r="C16" s="78"/>
      <c r="D16" s="78"/>
      <c r="E16" s="78"/>
      <c r="F16" s="69">
        <f>SUM(F2,F7,F9)</f>
        <v>0</v>
      </c>
      <c r="G16" s="77"/>
      <c r="H16" s="150"/>
    </row>
    <row r="17" spans="1:8" s="308" customFormat="1" ht="10.5">
      <c r="A17" s="319"/>
      <c r="B17" s="305"/>
      <c r="C17" s="342"/>
      <c r="D17" s="306"/>
      <c r="E17" s="306"/>
      <c r="F17" s="307"/>
      <c r="G17" s="305"/>
      <c r="H17" s="305"/>
    </row>
    <row r="18" spans="1:8" s="308" customFormat="1" ht="10.5">
      <c r="A18" s="319"/>
      <c r="B18" s="305"/>
      <c r="C18" s="342"/>
      <c r="D18" s="306"/>
      <c r="E18" s="306"/>
      <c r="F18" s="307"/>
      <c r="G18" s="305"/>
      <c r="H18" s="305"/>
    </row>
    <row r="19" spans="1:8" s="308" customFormat="1" ht="10.5">
      <c r="A19" s="319"/>
      <c r="B19" s="305"/>
      <c r="C19" s="342"/>
      <c r="D19" s="306"/>
      <c r="E19" s="306"/>
      <c r="F19" s="307"/>
      <c r="G19" s="305"/>
      <c r="H19" s="305"/>
    </row>
    <row r="20" spans="1:8" s="308" customFormat="1" ht="10.5">
      <c r="A20" s="319"/>
      <c r="B20" s="305"/>
      <c r="C20" s="342"/>
      <c r="D20" s="306"/>
      <c r="E20" s="306"/>
      <c r="F20" s="307"/>
      <c r="G20" s="305"/>
      <c r="H20" s="305"/>
    </row>
    <row r="21" spans="1:8" s="308" customFormat="1" ht="10.5">
      <c r="A21" s="319"/>
      <c r="B21" s="305"/>
      <c r="C21" s="342"/>
      <c r="D21" s="306"/>
      <c r="E21" s="306"/>
      <c r="F21" s="307"/>
      <c r="G21" s="305"/>
      <c r="H21" s="305"/>
    </row>
    <row r="22" spans="1:8" s="308" customFormat="1" ht="10.5">
      <c r="A22" s="319"/>
      <c r="B22" s="305"/>
      <c r="C22" s="342"/>
      <c r="D22" s="306"/>
      <c r="E22" s="306"/>
      <c r="F22" s="307"/>
      <c r="G22" s="305"/>
      <c r="H22" s="305"/>
    </row>
    <row r="23" spans="1:8" s="308" customFormat="1" ht="10.5">
      <c r="A23" s="319"/>
      <c r="B23" s="305"/>
      <c r="C23" s="342"/>
      <c r="D23" s="306"/>
      <c r="E23" s="306"/>
      <c r="F23" s="307"/>
      <c r="G23" s="305"/>
      <c r="H23" s="305"/>
    </row>
    <row r="24" spans="1:8" s="308" customFormat="1" ht="10.5">
      <c r="A24" s="319"/>
      <c r="B24" s="305"/>
      <c r="C24" s="342"/>
      <c r="D24" s="306"/>
      <c r="E24" s="306"/>
      <c r="F24" s="307"/>
      <c r="G24" s="305"/>
      <c r="H24" s="305"/>
    </row>
    <row r="25" spans="1:8" s="308" customFormat="1" ht="10.5">
      <c r="A25" s="319"/>
      <c r="B25" s="305"/>
      <c r="C25" s="342"/>
      <c r="D25" s="306"/>
      <c r="E25" s="306"/>
      <c r="F25" s="307"/>
      <c r="G25" s="305"/>
      <c r="H25" s="305"/>
    </row>
    <row r="26" spans="1:8" s="308" customFormat="1" ht="10.5">
      <c r="A26" s="319"/>
      <c r="B26" s="305"/>
      <c r="C26" s="342"/>
      <c r="D26" s="306"/>
      <c r="E26" s="306"/>
      <c r="F26" s="307"/>
      <c r="G26" s="305"/>
      <c r="H26" s="305"/>
    </row>
    <row r="27" spans="1:8" s="308" customFormat="1" ht="10.5">
      <c r="A27" s="319"/>
      <c r="B27" s="305"/>
      <c r="C27" s="342"/>
      <c r="D27" s="306"/>
      <c r="E27" s="306"/>
      <c r="F27" s="307"/>
      <c r="G27" s="305"/>
      <c r="H27" s="305"/>
    </row>
    <row r="28" spans="1:8" s="308" customFormat="1" ht="10.5">
      <c r="A28" s="319"/>
      <c r="B28" s="305"/>
      <c r="C28" s="342"/>
      <c r="D28" s="306"/>
      <c r="E28" s="306"/>
      <c r="F28" s="307"/>
      <c r="G28" s="305"/>
      <c r="H28" s="305"/>
    </row>
    <row r="29" spans="1:8" s="308" customFormat="1" ht="10.5">
      <c r="A29" s="319"/>
      <c r="B29" s="305"/>
      <c r="C29" s="342"/>
      <c r="D29" s="306"/>
      <c r="E29" s="306"/>
      <c r="F29" s="307"/>
      <c r="G29" s="305"/>
      <c r="H29" s="305"/>
    </row>
    <row r="30" spans="1:8" s="308" customFormat="1" ht="10.5">
      <c r="A30" s="319"/>
      <c r="B30" s="305"/>
      <c r="C30" s="342"/>
      <c r="D30" s="306"/>
      <c r="E30" s="306"/>
      <c r="F30" s="307"/>
      <c r="G30" s="305"/>
      <c r="H30" s="305"/>
    </row>
    <row r="31" spans="1:8" s="308" customFormat="1" ht="10.5">
      <c r="A31" s="319"/>
      <c r="B31" s="305"/>
      <c r="C31" s="342"/>
      <c r="D31" s="306"/>
      <c r="E31" s="306"/>
      <c r="F31" s="307"/>
      <c r="G31" s="305"/>
      <c r="H31" s="305"/>
    </row>
    <row r="32" spans="1:8" s="308" customFormat="1" ht="10.5">
      <c r="A32" s="319"/>
      <c r="B32" s="305"/>
      <c r="C32" s="342"/>
      <c r="D32" s="306"/>
      <c r="E32" s="306"/>
      <c r="F32" s="307"/>
      <c r="G32" s="305"/>
      <c r="H32" s="305"/>
    </row>
    <row r="33" spans="1:8" s="308" customFormat="1" ht="10.5">
      <c r="A33" s="319"/>
      <c r="B33" s="305"/>
      <c r="C33" s="342"/>
      <c r="D33" s="306"/>
      <c r="E33" s="306"/>
      <c r="F33" s="307"/>
      <c r="G33" s="305"/>
      <c r="H33" s="305"/>
    </row>
    <row r="34" spans="1:8" s="308" customFormat="1" ht="10.5">
      <c r="A34" s="319"/>
      <c r="B34" s="305"/>
      <c r="C34" s="342"/>
      <c r="D34" s="306"/>
      <c r="E34" s="306"/>
      <c r="F34" s="307"/>
      <c r="G34" s="305"/>
      <c r="H34" s="305"/>
    </row>
    <row r="35" spans="1:8" s="308" customFormat="1" ht="10.5">
      <c r="A35" s="319"/>
      <c r="B35" s="305"/>
      <c r="C35" s="342"/>
      <c r="D35" s="306"/>
      <c r="E35" s="306"/>
      <c r="F35" s="307"/>
      <c r="G35" s="305"/>
      <c r="H35" s="305"/>
    </row>
    <row r="36" spans="1:8" s="308" customFormat="1" ht="10.5">
      <c r="A36" s="319"/>
      <c r="B36" s="305"/>
      <c r="C36" s="342"/>
      <c r="D36" s="306"/>
      <c r="E36" s="306"/>
      <c r="F36" s="307"/>
      <c r="G36" s="305"/>
      <c r="H36" s="305"/>
    </row>
    <row r="37" spans="1:8" s="308" customFormat="1" ht="10.5">
      <c r="A37" s="319"/>
      <c r="B37" s="305"/>
      <c r="C37" s="342"/>
      <c r="D37" s="306"/>
      <c r="E37" s="306"/>
      <c r="F37" s="307"/>
      <c r="G37" s="305"/>
      <c r="H37" s="305"/>
    </row>
    <row r="38" spans="1:8" s="308" customFormat="1" ht="10.5">
      <c r="A38" s="319"/>
      <c r="B38" s="305"/>
      <c r="C38" s="342"/>
      <c r="D38" s="306"/>
      <c r="E38" s="306"/>
      <c r="F38" s="307"/>
      <c r="G38" s="305"/>
      <c r="H38" s="305"/>
    </row>
    <row r="39" spans="1:8" s="308" customFormat="1" ht="10.5">
      <c r="A39" s="319"/>
      <c r="B39" s="305"/>
      <c r="C39" s="342"/>
      <c r="D39" s="306"/>
      <c r="E39" s="306"/>
      <c r="F39" s="307"/>
      <c r="G39" s="305"/>
      <c r="H39" s="305"/>
    </row>
    <row r="40" spans="1:8" s="308" customFormat="1" ht="10.5">
      <c r="A40" s="319"/>
      <c r="B40" s="305"/>
      <c r="C40" s="342"/>
      <c r="D40" s="306"/>
      <c r="E40" s="306"/>
      <c r="F40" s="307"/>
      <c r="G40" s="305"/>
      <c r="H40" s="305"/>
    </row>
    <row r="41" spans="1:8" s="308" customFormat="1" ht="10.5">
      <c r="A41" s="319"/>
      <c r="B41" s="305"/>
      <c r="C41" s="342"/>
      <c r="D41" s="306"/>
      <c r="E41" s="306"/>
      <c r="F41" s="307"/>
      <c r="G41" s="305"/>
      <c r="H41" s="305"/>
    </row>
    <row r="42" spans="1:8" s="308" customFormat="1" ht="10.5">
      <c r="A42" s="319"/>
      <c r="B42" s="305"/>
      <c r="C42" s="342"/>
      <c r="D42" s="306"/>
      <c r="E42" s="306"/>
      <c r="F42" s="307"/>
      <c r="G42" s="305"/>
      <c r="H42" s="305"/>
    </row>
    <row r="43" spans="1:8" s="308" customFormat="1" ht="10.5">
      <c r="A43" s="319"/>
      <c r="B43" s="305"/>
      <c r="C43" s="342"/>
      <c r="D43" s="306"/>
      <c r="E43" s="306"/>
      <c r="F43" s="307"/>
      <c r="G43" s="305"/>
      <c r="H43" s="305"/>
    </row>
    <row r="44" spans="1:8" s="308" customFormat="1" ht="10.5">
      <c r="A44" s="319"/>
      <c r="B44" s="305"/>
      <c r="C44" s="342"/>
      <c r="D44" s="306"/>
      <c r="E44" s="306"/>
      <c r="F44" s="307"/>
      <c r="G44" s="305"/>
      <c r="H44" s="305"/>
    </row>
    <row r="45" spans="1:8" s="308" customFormat="1" ht="10.5">
      <c r="A45" s="319"/>
      <c r="B45" s="305"/>
      <c r="C45" s="342"/>
      <c r="D45" s="306"/>
      <c r="E45" s="306"/>
      <c r="F45" s="307"/>
      <c r="G45" s="305"/>
      <c r="H45" s="305"/>
    </row>
    <row r="46" spans="1:8" s="308" customFormat="1" ht="10.5">
      <c r="A46" s="319"/>
      <c r="B46" s="305"/>
      <c r="C46" s="342"/>
      <c r="D46" s="306"/>
      <c r="E46" s="306"/>
      <c r="F46" s="307"/>
      <c r="G46" s="305"/>
      <c r="H46" s="305"/>
    </row>
    <row r="47" spans="1:8" s="308" customFormat="1" ht="10.5">
      <c r="A47" s="319"/>
      <c r="B47" s="305"/>
      <c r="C47" s="342"/>
      <c r="D47" s="306"/>
      <c r="E47" s="306"/>
      <c r="F47" s="307"/>
      <c r="G47" s="305"/>
      <c r="H47" s="305"/>
    </row>
    <row r="48" spans="1:8" s="308" customFormat="1" ht="10.5">
      <c r="A48" s="319"/>
      <c r="B48" s="305"/>
      <c r="C48" s="342"/>
      <c r="D48" s="306"/>
      <c r="E48" s="306"/>
      <c r="F48" s="307"/>
      <c r="G48" s="305"/>
      <c r="H48" s="305"/>
    </row>
    <row r="49" spans="1:8" s="308" customFormat="1" ht="10.5">
      <c r="A49" s="319"/>
      <c r="B49" s="305"/>
      <c r="C49" s="342"/>
      <c r="D49" s="306"/>
      <c r="E49" s="306"/>
      <c r="F49" s="307"/>
      <c r="G49" s="305"/>
      <c r="H49" s="305"/>
    </row>
    <row r="50" spans="1:8" s="308" customFormat="1" ht="10.5">
      <c r="A50" s="319"/>
      <c r="B50" s="305"/>
      <c r="C50" s="342"/>
      <c r="D50" s="306"/>
      <c r="E50" s="306"/>
      <c r="F50" s="307"/>
      <c r="G50" s="305"/>
      <c r="H50" s="305"/>
    </row>
    <row r="51" spans="1:8" s="308" customFormat="1" ht="10.5">
      <c r="A51" s="319"/>
      <c r="B51" s="305"/>
      <c r="C51" s="342"/>
      <c r="D51" s="306"/>
      <c r="E51" s="306"/>
      <c r="F51" s="307"/>
      <c r="G51" s="305"/>
      <c r="H51" s="305"/>
    </row>
    <row r="52" spans="1:8" s="308" customFormat="1" ht="10.5">
      <c r="A52" s="319"/>
      <c r="B52" s="305"/>
      <c r="C52" s="342"/>
      <c r="D52" s="306"/>
      <c r="E52" s="306"/>
      <c r="F52" s="307"/>
      <c r="G52" s="305"/>
      <c r="H52" s="305"/>
    </row>
    <row r="53" spans="1:8" s="308" customFormat="1" ht="10.5">
      <c r="A53" s="319"/>
      <c r="B53" s="305"/>
      <c r="C53" s="342"/>
      <c r="D53" s="306"/>
      <c r="E53" s="306"/>
      <c r="F53" s="307"/>
      <c r="G53" s="305"/>
      <c r="H53" s="305"/>
    </row>
    <row r="54" spans="1:8" s="308" customFormat="1" ht="10.5">
      <c r="A54" s="319"/>
      <c r="B54" s="305"/>
      <c r="C54" s="342"/>
      <c r="D54" s="306"/>
      <c r="E54" s="306"/>
      <c r="F54" s="307"/>
      <c r="G54" s="305"/>
      <c r="H54" s="305"/>
    </row>
    <row r="55" spans="1:8" s="308" customFormat="1" ht="10.5">
      <c r="A55" s="319"/>
      <c r="B55" s="305"/>
      <c r="C55" s="342"/>
      <c r="D55" s="306"/>
      <c r="E55" s="306"/>
      <c r="F55" s="307"/>
      <c r="G55" s="305"/>
      <c r="H55" s="305"/>
    </row>
  </sheetData>
  <sheetProtection password="D0D3" sheet="1" selectLockedCells="1"/>
  <mergeCells count="6">
    <mergeCell ref="F10:F15"/>
    <mergeCell ref="A1:B1"/>
    <mergeCell ref="F3:F6"/>
    <mergeCell ref="A2:B2"/>
    <mergeCell ref="A7:B7"/>
    <mergeCell ref="A9:B9"/>
  </mergeCells>
  <dataValidations count="2">
    <dataValidation type="list" allowBlank="1" showInputMessage="1" showErrorMessage="1" sqref="C9">
      <formula1>$E$4:$E$6</formula1>
    </dataValidation>
    <dataValidation type="list" allowBlank="1" showInputMessage="1" showErrorMessage="1" sqref="C3 C4 C5 C6 C8 C10 C11 C12 C13 C14 C15">
      <formula1>$E$3:$E$6</formula1>
    </dataValidation>
  </dataValidations>
  <printOptions/>
  <pageMargins left="0.25" right="0.25" top="0.25" bottom="0.5" header="0.5" footer="0.25"/>
  <pageSetup horizontalDpi="600" verticalDpi="600" orientation="landscape" r:id="rId1"/>
  <headerFooter alignWithMargins="0">
    <oddFooter>&amp;L&amp;F&amp;C&amp;D&amp;R&amp;A</oddFooter>
  </headerFooter>
</worksheet>
</file>

<file path=xl/worksheets/sheet8.xml><?xml version="1.0" encoding="utf-8"?>
<worksheet xmlns="http://schemas.openxmlformats.org/spreadsheetml/2006/main" xmlns:r="http://schemas.openxmlformats.org/officeDocument/2006/relationships">
  <sheetPr>
    <tabColor indexed="14"/>
  </sheetPr>
  <dimension ref="A1:H48"/>
  <sheetViews>
    <sheetView showGridLines="0" zoomScalePageLayoutView="0" workbookViewId="0" topLeftCell="A1">
      <selection activeCell="G3" sqref="G3"/>
    </sheetView>
  </sheetViews>
  <sheetFormatPr defaultColWidth="9.140625" defaultRowHeight="12.75"/>
  <cols>
    <col min="1" max="1" width="3.421875" style="59" customWidth="1"/>
    <col min="2" max="2" width="50.7109375" style="51" customWidth="1"/>
    <col min="3" max="3" width="11.140625" style="355" customWidth="1"/>
    <col min="4" max="4" width="6.57421875" style="95" hidden="1" customWidth="1"/>
    <col min="5" max="5" width="13.421875" style="95" hidden="1" customWidth="1"/>
    <col min="6" max="6" width="7.00390625" style="96" customWidth="1"/>
    <col min="7" max="8" width="30.7109375" style="74" customWidth="1"/>
    <col min="9" max="9" width="27.421875" style="11" customWidth="1"/>
    <col min="10" max="10" width="27.28125" style="11" customWidth="1"/>
    <col min="11" max="16384" width="9.140625" style="11" customWidth="1"/>
  </cols>
  <sheetData>
    <row r="1" spans="1:8" s="10" customFormat="1" ht="32.25" customHeight="1">
      <c r="A1" s="408" t="s">
        <v>85</v>
      </c>
      <c r="B1" s="409"/>
      <c r="C1" s="15" t="s">
        <v>44</v>
      </c>
      <c r="D1" s="16"/>
      <c r="E1" s="16"/>
      <c r="F1" s="17" t="s">
        <v>21</v>
      </c>
      <c r="G1" s="15" t="s">
        <v>23</v>
      </c>
      <c r="H1" s="76" t="s">
        <v>24</v>
      </c>
    </row>
    <row r="2" spans="1:8" s="146" customFormat="1" ht="26.25" customHeight="1" thickBot="1">
      <c r="A2" s="412" t="s">
        <v>87</v>
      </c>
      <c r="B2" s="421"/>
      <c r="C2" s="344"/>
      <c r="D2" s="141">
        <f>COUNTIF(C3:C4,"Not Met")</f>
        <v>0</v>
      </c>
      <c r="E2" s="142"/>
      <c r="F2" s="66">
        <f>IF(D2,1,0)</f>
        <v>0</v>
      </c>
      <c r="G2" s="145"/>
      <c r="H2" s="143"/>
    </row>
    <row r="3" spans="1:8" ht="39.75">
      <c r="A3" s="58">
        <v>1</v>
      </c>
      <c r="B3" s="46" t="s">
        <v>8</v>
      </c>
      <c r="C3" s="116"/>
      <c r="D3" s="87"/>
      <c r="F3" s="153"/>
      <c r="G3" s="221"/>
      <c r="H3" s="209"/>
    </row>
    <row r="4" spans="1:8" s="1" customFormat="1" ht="12.75">
      <c r="A4" s="55">
        <v>2</v>
      </c>
      <c r="B4" s="25" t="s">
        <v>88</v>
      </c>
      <c r="C4" s="89"/>
      <c r="D4" s="87"/>
      <c r="F4" s="91"/>
      <c r="G4" s="222"/>
      <c r="H4" s="214"/>
    </row>
    <row r="5" spans="1:8" s="72" customFormat="1" ht="27" customHeight="1" thickBot="1">
      <c r="A5" s="412" t="s">
        <v>122</v>
      </c>
      <c r="B5" s="421"/>
      <c r="C5" s="141"/>
      <c r="D5" s="141">
        <f>COUNTIF(C6:C7,"Not Met")</f>
        <v>0</v>
      </c>
      <c r="E5" s="142"/>
      <c r="F5" s="66">
        <f>IF(D5,1,0)</f>
        <v>0</v>
      </c>
      <c r="G5" s="205"/>
      <c r="H5" s="230"/>
    </row>
    <row r="6" spans="1:8" s="1" customFormat="1" ht="19.5">
      <c r="A6" s="55">
        <v>3</v>
      </c>
      <c r="B6" s="136" t="s">
        <v>9</v>
      </c>
      <c r="C6" s="89"/>
      <c r="D6" s="87"/>
      <c r="E6" s="87"/>
      <c r="F6" s="198"/>
      <c r="G6" s="241"/>
      <c r="H6" s="214"/>
    </row>
    <row r="7" spans="1:8" s="72" customFormat="1" ht="13.5" thickBot="1">
      <c r="A7" s="412" t="s">
        <v>86</v>
      </c>
      <c r="B7" s="421"/>
      <c r="C7" s="141"/>
      <c r="D7" s="141">
        <f>COUNTIF(C8:C8,"Not Met")</f>
        <v>0</v>
      </c>
      <c r="E7" s="142"/>
      <c r="F7" s="66">
        <f>IF(D7,1,0)</f>
        <v>0</v>
      </c>
      <c r="G7" s="205"/>
      <c r="H7" s="230"/>
    </row>
    <row r="8" spans="1:8" ht="12.75">
      <c r="A8" s="56">
        <v>4</v>
      </c>
      <c r="B8" s="121" t="s">
        <v>244</v>
      </c>
      <c r="C8" s="86"/>
      <c r="D8" s="87"/>
      <c r="E8" s="2"/>
      <c r="F8" s="88"/>
      <c r="G8" s="211"/>
      <c r="H8" s="212"/>
    </row>
    <row r="9" spans="1:8" s="151" customFormat="1" ht="15.75" thickBot="1">
      <c r="A9" s="147" t="s">
        <v>84</v>
      </c>
      <c r="B9" s="77"/>
      <c r="C9" s="68"/>
      <c r="D9" s="78"/>
      <c r="E9" s="78"/>
      <c r="F9" s="69">
        <f>SUM(F2,F5,F7)</f>
        <v>0</v>
      </c>
      <c r="G9" s="77"/>
      <c r="H9" s="150"/>
    </row>
    <row r="10" spans="1:8" s="1" customFormat="1" ht="12.75">
      <c r="A10" s="59"/>
      <c r="B10" s="51"/>
      <c r="C10" s="355"/>
      <c r="D10" s="95"/>
      <c r="F10" s="96"/>
      <c r="G10" s="74"/>
      <c r="H10" s="74"/>
    </row>
    <row r="11" spans="1:8" s="1" customFormat="1" ht="12.75">
      <c r="A11" s="59"/>
      <c r="B11" s="51"/>
      <c r="C11" s="355"/>
      <c r="D11" s="95"/>
      <c r="E11" s="90" t="s">
        <v>40</v>
      </c>
      <c r="F11" s="96"/>
      <c r="G11" s="74"/>
      <c r="H11" s="74"/>
    </row>
    <row r="12" spans="1:8" s="1" customFormat="1" ht="12.75">
      <c r="A12" s="59"/>
      <c r="B12" s="51"/>
      <c r="C12" s="355"/>
      <c r="D12" s="95"/>
      <c r="E12" s="90" t="s">
        <v>39</v>
      </c>
      <c r="F12" s="96"/>
      <c r="G12" s="74"/>
      <c r="H12" s="74"/>
    </row>
    <row r="13" spans="1:8" s="1" customFormat="1" ht="12.75">
      <c r="A13" s="59"/>
      <c r="B13" s="51"/>
      <c r="C13" s="355"/>
      <c r="D13" s="95"/>
      <c r="E13" s="87" t="s">
        <v>20</v>
      </c>
      <c r="F13" s="96"/>
      <c r="G13" s="74"/>
      <c r="H13" s="74"/>
    </row>
    <row r="14" spans="1:8" s="1" customFormat="1" ht="12.75">
      <c r="A14" s="59"/>
      <c r="B14" s="51"/>
      <c r="C14" s="355"/>
      <c r="D14" s="95"/>
      <c r="E14" s="95"/>
      <c r="F14" s="96"/>
      <c r="G14" s="74"/>
      <c r="H14" s="74"/>
    </row>
    <row r="15" spans="1:8" s="1" customFormat="1" ht="12.75">
      <c r="A15" s="59"/>
      <c r="B15" s="51"/>
      <c r="C15" s="355"/>
      <c r="D15" s="95"/>
      <c r="E15" s="95"/>
      <c r="F15" s="96"/>
      <c r="G15" s="74"/>
      <c r="H15" s="74"/>
    </row>
    <row r="16" spans="1:8" s="1" customFormat="1" ht="12.75">
      <c r="A16" s="59"/>
      <c r="B16" s="51"/>
      <c r="C16" s="355"/>
      <c r="D16" s="95"/>
      <c r="E16" s="95"/>
      <c r="F16" s="96"/>
      <c r="G16" s="74"/>
      <c r="H16" s="74"/>
    </row>
    <row r="17" spans="1:8" s="1" customFormat="1" ht="12.75">
      <c r="A17" s="59"/>
      <c r="B17" s="51"/>
      <c r="C17" s="355"/>
      <c r="D17" s="95"/>
      <c r="E17" s="95"/>
      <c r="F17" s="96"/>
      <c r="G17" s="74"/>
      <c r="H17" s="74"/>
    </row>
    <row r="18" spans="1:8" s="1" customFormat="1" ht="12.75">
      <c r="A18" s="59"/>
      <c r="B18" s="51"/>
      <c r="C18" s="355"/>
      <c r="D18" s="95"/>
      <c r="E18" s="95"/>
      <c r="F18" s="96"/>
      <c r="G18" s="74"/>
      <c r="H18" s="74"/>
    </row>
    <row r="19" spans="1:8" s="1" customFormat="1" ht="12.75">
      <c r="A19" s="59"/>
      <c r="B19" s="51"/>
      <c r="C19" s="355"/>
      <c r="D19" s="95"/>
      <c r="E19" s="95"/>
      <c r="F19" s="96"/>
      <c r="G19" s="74"/>
      <c r="H19" s="74"/>
    </row>
    <row r="20" spans="1:8" s="1" customFormat="1" ht="12.75">
      <c r="A20" s="59"/>
      <c r="B20" s="51"/>
      <c r="C20" s="355"/>
      <c r="D20" s="95"/>
      <c r="E20" s="95"/>
      <c r="F20" s="96"/>
      <c r="G20" s="74"/>
      <c r="H20" s="74"/>
    </row>
    <row r="21" spans="1:8" s="1" customFormat="1" ht="12.75">
      <c r="A21" s="59"/>
      <c r="B21" s="51"/>
      <c r="C21" s="355"/>
      <c r="D21" s="95"/>
      <c r="E21" s="95"/>
      <c r="F21" s="96"/>
      <c r="G21" s="74"/>
      <c r="H21" s="74"/>
    </row>
    <row r="22" spans="1:8" s="1" customFormat="1" ht="12.75">
      <c r="A22" s="59"/>
      <c r="B22" s="51"/>
      <c r="C22" s="355"/>
      <c r="D22" s="95"/>
      <c r="E22" s="95"/>
      <c r="F22" s="96"/>
      <c r="G22" s="74"/>
      <c r="H22" s="74"/>
    </row>
    <row r="23" spans="1:8" s="1" customFormat="1" ht="12.75">
      <c r="A23" s="59"/>
      <c r="B23" s="51"/>
      <c r="C23" s="355"/>
      <c r="D23" s="95"/>
      <c r="E23" s="95"/>
      <c r="F23" s="96"/>
      <c r="G23" s="74"/>
      <c r="H23" s="74"/>
    </row>
    <row r="24" spans="1:8" s="1" customFormat="1" ht="12.75">
      <c r="A24" s="59"/>
      <c r="B24" s="51"/>
      <c r="C24" s="355"/>
      <c r="D24" s="95"/>
      <c r="E24" s="95"/>
      <c r="F24" s="96"/>
      <c r="G24" s="74"/>
      <c r="H24" s="74"/>
    </row>
    <row r="25" spans="1:8" s="1" customFormat="1" ht="12.75">
      <c r="A25" s="59"/>
      <c r="B25" s="51"/>
      <c r="C25" s="355"/>
      <c r="D25" s="95"/>
      <c r="E25" s="95"/>
      <c r="F25" s="96"/>
      <c r="G25" s="74"/>
      <c r="H25" s="74"/>
    </row>
    <row r="26" spans="1:8" s="1" customFormat="1" ht="12.75">
      <c r="A26" s="59"/>
      <c r="B26" s="51"/>
      <c r="C26" s="355"/>
      <c r="D26" s="95"/>
      <c r="E26" s="95"/>
      <c r="F26" s="96"/>
      <c r="G26" s="74"/>
      <c r="H26" s="74"/>
    </row>
    <row r="27" spans="1:8" s="1" customFormat="1" ht="12.75">
      <c r="A27" s="59"/>
      <c r="B27" s="51"/>
      <c r="C27" s="355"/>
      <c r="D27" s="95"/>
      <c r="E27" s="95"/>
      <c r="F27" s="96"/>
      <c r="G27" s="74"/>
      <c r="H27" s="74"/>
    </row>
    <row r="28" spans="1:8" s="1" customFormat="1" ht="12.75">
      <c r="A28" s="59"/>
      <c r="B28" s="51"/>
      <c r="C28" s="355"/>
      <c r="D28" s="95"/>
      <c r="E28" s="95"/>
      <c r="F28" s="96"/>
      <c r="G28" s="74"/>
      <c r="H28" s="74"/>
    </row>
    <row r="29" spans="1:8" s="1" customFormat="1" ht="12.75">
      <c r="A29" s="59"/>
      <c r="B29" s="51"/>
      <c r="C29" s="355"/>
      <c r="D29" s="95"/>
      <c r="E29" s="95"/>
      <c r="F29" s="96"/>
      <c r="G29" s="74"/>
      <c r="H29" s="74"/>
    </row>
    <row r="30" spans="1:8" s="1" customFormat="1" ht="12.75">
      <c r="A30" s="59"/>
      <c r="B30" s="51"/>
      <c r="C30" s="355"/>
      <c r="D30" s="95"/>
      <c r="E30" s="95"/>
      <c r="F30" s="96"/>
      <c r="G30" s="74"/>
      <c r="H30" s="74"/>
    </row>
    <row r="31" spans="1:8" s="1" customFormat="1" ht="12.75">
      <c r="A31" s="59"/>
      <c r="B31" s="51"/>
      <c r="C31" s="355"/>
      <c r="D31" s="95"/>
      <c r="E31" s="95"/>
      <c r="F31" s="96"/>
      <c r="G31" s="74"/>
      <c r="H31" s="74"/>
    </row>
    <row r="32" spans="1:8" s="1" customFormat="1" ht="12.75">
      <c r="A32" s="59"/>
      <c r="B32" s="51"/>
      <c r="C32" s="355"/>
      <c r="D32" s="95"/>
      <c r="E32" s="95"/>
      <c r="F32" s="96"/>
      <c r="G32" s="74"/>
      <c r="H32" s="74"/>
    </row>
    <row r="33" spans="1:8" s="1" customFormat="1" ht="12.75">
      <c r="A33" s="59"/>
      <c r="B33" s="51"/>
      <c r="C33" s="355"/>
      <c r="D33" s="95"/>
      <c r="E33" s="95"/>
      <c r="F33" s="96"/>
      <c r="G33" s="74"/>
      <c r="H33" s="74"/>
    </row>
    <row r="34" spans="1:8" s="1" customFormat="1" ht="12.75">
      <c r="A34" s="59"/>
      <c r="B34" s="51"/>
      <c r="C34" s="355"/>
      <c r="D34" s="95"/>
      <c r="E34" s="95"/>
      <c r="F34" s="96"/>
      <c r="G34" s="74"/>
      <c r="H34" s="74"/>
    </row>
    <row r="35" spans="1:8" s="1" customFormat="1" ht="12.75">
      <c r="A35" s="59"/>
      <c r="B35" s="51"/>
      <c r="C35" s="355"/>
      <c r="D35" s="95"/>
      <c r="E35" s="95"/>
      <c r="F35" s="96"/>
      <c r="G35" s="74"/>
      <c r="H35" s="74"/>
    </row>
    <row r="36" spans="1:8" s="1" customFormat="1" ht="12.75">
      <c r="A36" s="59"/>
      <c r="B36" s="51"/>
      <c r="C36" s="355"/>
      <c r="D36" s="95"/>
      <c r="E36" s="95"/>
      <c r="F36" s="96"/>
      <c r="G36" s="74"/>
      <c r="H36" s="74"/>
    </row>
    <row r="37" spans="1:8" s="1" customFormat="1" ht="12.75">
      <c r="A37" s="59"/>
      <c r="B37" s="51"/>
      <c r="C37" s="355"/>
      <c r="D37" s="95"/>
      <c r="E37" s="95"/>
      <c r="F37" s="96"/>
      <c r="G37" s="74"/>
      <c r="H37" s="74"/>
    </row>
    <row r="38" spans="1:8" s="1" customFormat="1" ht="12.75">
      <c r="A38" s="59"/>
      <c r="B38" s="51"/>
      <c r="C38" s="355"/>
      <c r="D38" s="95"/>
      <c r="E38" s="95"/>
      <c r="F38" s="96"/>
      <c r="G38" s="74"/>
      <c r="H38" s="74"/>
    </row>
    <row r="39" spans="1:8" s="1" customFormat="1" ht="12.75">
      <c r="A39" s="59"/>
      <c r="B39" s="51"/>
      <c r="C39" s="355"/>
      <c r="D39" s="95"/>
      <c r="E39" s="95"/>
      <c r="F39" s="96"/>
      <c r="G39" s="74"/>
      <c r="H39" s="74"/>
    </row>
    <row r="40" spans="1:8" s="1" customFormat="1" ht="12.75">
      <c r="A40" s="59"/>
      <c r="B40" s="51"/>
      <c r="C40" s="355"/>
      <c r="D40" s="95"/>
      <c r="E40" s="95"/>
      <c r="F40" s="96"/>
      <c r="G40" s="74"/>
      <c r="H40" s="74"/>
    </row>
    <row r="41" spans="1:8" s="1" customFormat="1" ht="12.75">
      <c r="A41" s="59"/>
      <c r="B41" s="51"/>
      <c r="C41" s="355"/>
      <c r="D41" s="95"/>
      <c r="E41" s="95"/>
      <c r="F41" s="96"/>
      <c r="G41" s="74"/>
      <c r="H41" s="74"/>
    </row>
    <row r="42" spans="1:8" s="1" customFormat="1" ht="12.75">
      <c r="A42" s="59"/>
      <c r="B42" s="51"/>
      <c r="C42" s="355"/>
      <c r="D42" s="95"/>
      <c r="E42" s="95"/>
      <c r="F42" s="96"/>
      <c r="G42" s="74"/>
      <c r="H42" s="74"/>
    </row>
    <row r="43" spans="1:8" s="1" customFormat="1" ht="12.75">
      <c r="A43" s="59"/>
      <c r="B43" s="51"/>
      <c r="C43" s="355"/>
      <c r="D43" s="95"/>
      <c r="E43" s="95"/>
      <c r="F43" s="96"/>
      <c r="G43" s="74"/>
      <c r="H43" s="74"/>
    </row>
    <row r="44" spans="1:8" s="1" customFormat="1" ht="12.75">
      <c r="A44" s="59"/>
      <c r="B44" s="51"/>
      <c r="C44" s="355"/>
      <c r="D44" s="95"/>
      <c r="E44" s="95"/>
      <c r="F44" s="96"/>
      <c r="G44" s="74"/>
      <c r="H44" s="74"/>
    </row>
    <row r="45" spans="1:8" s="1" customFormat="1" ht="12.75">
      <c r="A45" s="59"/>
      <c r="B45" s="51"/>
      <c r="C45" s="355"/>
      <c r="D45" s="95"/>
      <c r="E45" s="95"/>
      <c r="F45" s="96"/>
      <c r="G45" s="74"/>
      <c r="H45" s="74"/>
    </row>
    <row r="46" spans="1:8" s="1" customFormat="1" ht="12.75">
      <c r="A46" s="59"/>
      <c r="B46" s="51"/>
      <c r="C46" s="355"/>
      <c r="D46" s="95"/>
      <c r="E46" s="95"/>
      <c r="F46" s="96"/>
      <c r="G46" s="74"/>
      <c r="H46" s="74"/>
    </row>
    <row r="47" spans="1:8" s="1" customFormat="1" ht="12.75">
      <c r="A47" s="59"/>
      <c r="B47" s="51"/>
      <c r="C47" s="355"/>
      <c r="D47" s="95"/>
      <c r="E47" s="95"/>
      <c r="F47" s="96"/>
      <c r="G47" s="74"/>
      <c r="H47" s="74"/>
    </row>
    <row r="48" spans="1:8" s="1" customFormat="1" ht="12.75">
      <c r="A48" s="59"/>
      <c r="B48" s="51"/>
      <c r="C48" s="355"/>
      <c r="D48" s="95"/>
      <c r="E48" s="95"/>
      <c r="F48" s="96"/>
      <c r="G48" s="74"/>
      <c r="H48" s="74"/>
    </row>
  </sheetData>
  <sheetProtection password="D0D3" sheet="1" selectLockedCells="1"/>
  <mergeCells count="4">
    <mergeCell ref="A7:B7"/>
    <mergeCell ref="A2:B2"/>
    <mergeCell ref="A5:B5"/>
    <mergeCell ref="A1:B1"/>
  </mergeCells>
  <dataValidations count="2">
    <dataValidation type="list" allowBlank="1" showInputMessage="1" showErrorMessage="1" sqref="C8">
      <formula1>$E$10:$E$13</formula1>
    </dataValidation>
    <dataValidation type="list" allowBlank="1" showInputMessage="1" showErrorMessage="1" sqref="C3 C4 C6">
      <formula1>$E$10:$E$13</formula1>
    </dataValidation>
  </dataValidations>
  <printOptions/>
  <pageMargins left="0.25" right="0.25" top="0.25" bottom="0.5" header="0.5" footer="0.25"/>
  <pageSetup horizontalDpi="600" verticalDpi="600" orientation="landscape" r:id="rId1"/>
  <headerFooter alignWithMargins="0">
    <oddFooter>&amp;L&amp;F&amp;C&amp;D&amp;R&amp;A</oddFooter>
  </headerFooter>
</worksheet>
</file>

<file path=xl/worksheets/sheet9.xml><?xml version="1.0" encoding="utf-8"?>
<worksheet xmlns="http://schemas.openxmlformats.org/spreadsheetml/2006/main" xmlns:r="http://schemas.openxmlformats.org/officeDocument/2006/relationships">
  <sheetPr>
    <tabColor indexed="51"/>
  </sheetPr>
  <dimension ref="A1:H19"/>
  <sheetViews>
    <sheetView showGridLines="0" zoomScalePageLayoutView="0" workbookViewId="0" topLeftCell="A1">
      <pane ySplit="3" topLeftCell="A4" activePane="bottomLeft" state="frozen"/>
      <selection pane="topLeft" activeCell="A1" sqref="A1"/>
      <selection pane="bottomLeft" activeCell="G5" sqref="G5"/>
    </sheetView>
  </sheetViews>
  <sheetFormatPr defaultColWidth="9.140625" defaultRowHeight="12.75"/>
  <cols>
    <col min="1" max="1" width="3.421875" style="335" customWidth="1"/>
    <col min="2" max="2" width="50.7109375" style="305" customWidth="1"/>
    <col min="3" max="3" width="11.140625" style="351" customWidth="1"/>
    <col min="4" max="4" width="12.57421875" style="2" hidden="1" customWidth="1"/>
    <col min="5" max="5" width="13.28125" style="2" hidden="1" customWidth="1"/>
    <col min="6" max="6" width="7.00390625" style="307" customWidth="1"/>
    <col min="7" max="8" width="30.7109375" style="1" customWidth="1"/>
    <col min="9" max="9" width="27.421875" style="1" customWidth="1"/>
    <col min="10" max="10" width="27.28125" style="1" customWidth="1"/>
    <col min="11" max="16384" width="9.140625" style="1" customWidth="1"/>
  </cols>
  <sheetData>
    <row r="1" spans="1:8" s="126" customFormat="1" ht="18" thickBot="1">
      <c r="A1" s="203" t="s">
        <v>91</v>
      </c>
      <c r="B1" s="325" t="s">
        <v>90</v>
      </c>
      <c r="C1" s="345"/>
      <c r="D1" s="156"/>
      <c r="E1" s="156"/>
      <c r="F1" s="336"/>
      <c r="G1" s="157"/>
      <c r="H1" s="157"/>
    </row>
    <row r="2" spans="1:8" s="3" customFormat="1" ht="30" customHeight="1">
      <c r="A2" s="419" t="s">
        <v>22</v>
      </c>
      <c r="B2" s="420"/>
      <c r="C2" s="16" t="s">
        <v>149</v>
      </c>
      <c r="D2" s="16"/>
      <c r="E2" s="16"/>
      <c r="F2" s="71" t="s">
        <v>21</v>
      </c>
      <c r="G2" s="31" t="s">
        <v>23</v>
      </c>
      <c r="H2" s="32" t="s">
        <v>24</v>
      </c>
    </row>
    <row r="3" spans="1:8" s="10" customFormat="1" ht="13.5" thickBot="1">
      <c r="A3" s="412" t="s">
        <v>245</v>
      </c>
      <c r="B3" s="421"/>
      <c r="C3" s="7"/>
      <c r="D3" s="7">
        <f>COUNTIF(C5:C18,"Not Met")</f>
        <v>0</v>
      </c>
      <c r="E3" s="98"/>
      <c r="F3" s="66">
        <f>IF(D3,1,0)</f>
        <v>0</v>
      </c>
      <c r="G3" s="98"/>
      <c r="H3" s="110"/>
    </row>
    <row r="4" spans="1:8" ht="19.5">
      <c r="A4" s="326">
        <v>1</v>
      </c>
      <c r="B4" s="327" t="s">
        <v>89</v>
      </c>
      <c r="C4" s="154"/>
      <c r="F4" s="337"/>
      <c r="G4" s="246"/>
      <c r="H4" s="231"/>
    </row>
    <row r="5" spans="1:8" ht="15" customHeight="1">
      <c r="A5" s="328"/>
      <c r="B5" s="329" t="s">
        <v>129</v>
      </c>
      <c r="C5" s="89"/>
      <c r="D5" s="90"/>
      <c r="E5" s="90"/>
      <c r="F5" s="428"/>
      <c r="G5" s="213"/>
      <c r="H5" s="214"/>
    </row>
    <row r="6" spans="1:8" ht="12.75">
      <c r="A6" s="328"/>
      <c r="B6" s="329" t="s">
        <v>130</v>
      </c>
      <c r="C6" s="89"/>
      <c r="D6" s="90"/>
      <c r="E6" s="90" t="s">
        <v>40</v>
      </c>
      <c r="F6" s="428"/>
      <c r="G6" s="213"/>
      <c r="H6" s="214"/>
    </row>
    <row r="7" spans="1:8" ht="12.75">
      <c r="A7" s="328"/>
      <c r="B7" s="329" t="s">
        <v>131</v>
      </c>
      <c r="C7" s="89"/>
      <c r="D7" s="90"/>
      <c r="E7" s="90" t="s">
        <v>39</v>
      </c>
      <c r="F7" s="428"/>
      <c r="G7" s="213"/>
      <c r="H7" s="214"/>
    </row>
    <row r="8" spans="1:8" ht="12.75">
      <c r="A8" s="328"/>
      <c r="B8" s="329" t="s">
        <v>132</v>
      </c>
      <c r="C8" s="89"/>
      <c r="D8" s="90"/>
      <c r="E8" s="90" t="s">
        <v>20</v>
      </c>
      <c r="F8" s="428"/>
      <c r="G8" s="213"/>
      <c r="H8" s="214"/>
    </row>
    <row r="9" spans="1:8" ht="12.75">
      <c r="A9" s="328"/>
      <c r="B9" s="329" t="s">
        <v>133</v>
      </c>
      <c r="C9" s="89"/>
      <c r="D9" s="90"/>
      <c r="E9" s="90"/>
      <c r="F9" s="428"/>
      <c r="G9" s="213"/>
      <c r="H9" s="214"/>
    </row>
    <row r="10" spans="1:8" ht="12.75">
      <c r="A10" s="328"/>
      <c r="B10" s="329" t="s">
        <v>134</v>
      </c>
      <c r="C10" s="89"/>
      <c r="D10" s="90"/>
      <c r="E10" s="90"/>
      <c r="F10" s="428"/>
      <c r="G10" s="213"/>
      <c r="H10" s="214"/>
    </row>
    <row r="11" spans="1:8" ht="12.75">
      <c r="A11" s="328"/>
      <c r="B11" s="329" t="s">
        <v>135</v>
      </c>
      <c r="C11" s="89"/>
      <c r="D11" s="90"/>
      <c r="E11" s="90"/>
      <c r="F11" s="428"/>
      <c r="G11" s="213"/>
      <c r="H11" s="214"/>
    </row>
    <row r="12" spans="1:8" ht="12.75">
      <c r="A12" s="328"/>
      <c r="B12" s="329" t="s">
        <v>136</v>
      </c>
      <c r="C12" s="89"/>
      <c r="D12" s="90"/>
      <c r="E12" s="90"/>
      <c r="F12" s="428"/>
      <c r="G12" s="213"/>
      <c r="H12" s="214"/>
    </row>
    <row r="13" spans="1:8" ht="12.75">
      <c r="A13" s="328"/>
      <c r="B13" s="329" t="s">
        <v>137</v>
      </c>
      <c r="C13" s="89"/>
      <c r="D13" s="90"/>
      <c r="E13" s="90"/>
      <c r="F13" s="428"/>
      <c r="G13" s="213"/>
      <c r="H13" s="214"/>
    </row>
    <row r="14" spans="1:8" ht="12.75">
      <c r="A14" s="328"/>
      <c r="B14" s="329" t="s">
        <v>141</v>
      </c>
      <c r="C14" s="89"/>
      <c r="D14" s="90"/>
      <c r="E14" s="90"/>
      <c r="F14" s="428"/>
      <c r="G14" s="213"/>
      <c r="H14" s="214"/>
    </row>
    <row r="15" spans="1:8" ht="12.75">
      <c r="A15" s="328"/>
      <c r="B15" s="329" t="s">
        <v>142</v>
      </c>
      <c r="C15" s="89"/>
      <c r="D15" s="90"/>
      <c r="E15" s="90"/>
      <c r="F15" s="428"/>
      <c r="G15" s="213"/>
      <c r="H15" s="214"/>
    </row>
    <row r="16" spans="1:8" ht="12.75">
      <c r="A16" s="328"/>
      <c r="B16" s="330" t="s">
        <v>143</v>
      </c>
      <c r="C16" s="89"/>
      <c r="D16" s="90"/>
      <c r="E16" s="90"/>
      <c r="F16" s="428"/>
      <c r="G16" s="213"/>
      <c r="H16" s="214"/>
    </row>
    <row r="17" spans="1:8" ht="12.75">
      <c r="A17" s="328"/>
      <c r="B17" s="331" t="s">
        <v>140</v>
      </c>
      <c r="C17" s="89"/>
      <c r="D17" s="90"/>
      <c r="E17" s="90"/>
      <c r="F17" s="428"/>
      <c r="G17" s="213"/>
      <c r="H17" s="214"/>
    </row>
    <row r="18" spans="1:8" ht="12.75">
      <c r="A18" s="332"/>
      <c r="B18" s="333" t="s">
        <v>144</v>
      </c>
      <c r="C18" s="92"/>
      <c r="D18" s="90"/>
      <c r="E18" s="90"/>
      <c r="F18" s="429"/>
      <c r="G18" s="215"/>
      <c r="H18" s="216"/>
    </row>
    <row r="19" spans="1:8" s="3" customFormat="1" ht="15.75" thickBot="1">
      <c r="A19" s="334" t="s">
        <v>99</v>
      </c>
      <c r="B19" s="77"/>
      <c r="C19" s="8"/>
      <c r="D19" s="82"/>
      <c r="E19" s="82"/>
      <c r="F19" s="69">
        <f>SUM(F3)</f>
        <v>0</v>
      </c>
      <c r="G19" s="247"/>
      <c r="H19" s="248"/>
    </row>
  </sheetData>
  <sheetProtection password="D0D3" sheet="1" selectLockedCells="1"/>
  <mergeCells count="3">
    <mergeCell ref="F5:F18"/>
    <mergeCell ref="A2:B2"/>
    <mergeCell ref="A3:B3"/>
  </mergeCells>
  <dataValidations count="1">
    <dataValidation type="list" allowBlank="1" showInputMessage="1" showErrorMessage="1" sqref="C5:C18">
      <formula1>$E$5:$E$8</formula1>
    </dataValidation>
  </dataValidations>
  <printOptions/>
  <pageMargins left="0.25" right="0.25" top="0.25" bottom="0.5" header="0.5" footer="0.25"/>
  <pageSetup horizontalDpi="600" verticalDpi="600" orientation="landscape" r:id="rId1"/>
  <headerFooter alignWithMargins="0">
    <oddFooter>&amp;L&amp;F&amp;C&amp;D&amp;R&amp;A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DHSHPC1</dc:creator>
  <cp:keywords/>
  <dc:description/>
  <cp:lastModifiedBy>Belt, Ginny</cp:lastModifiedBy>
  <cp:lastPrinted>2013-09-05T18:41:57Z</cp:lastPrinted>
  <dcterms:created xsi:type="dcterms:W3CDTF">2011-07-01T18:49:35Z</dcterms:created>
  <dcterms:modified xsi:type="dcterms:W3CDTF">2013-09-05T19:31:05Z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