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3020" windowHeight="8388" tabRatio="908" activeTab="0"/>
  </bookViews>
  <sheets>
    <sheet name="Summary" sheetId="1" r:id="rId1"/>
    <sheet name="Administration" sheetId="2" r:id="rId2"/>
    <sheet name="Civil Rights" sheetId="3" r:id="rId3"/>
    <sheet name="Program Integrity" sheetId="4" r:id="rId4"/>
    <sheet name="LA Procedures &amp; QA" sheetId="5" r:id="rId5"/>
    <sheet name="Observations &amp; Cert Stand" sheetId="6" r:id="rId6"/>
    <sheet name="Nutrition Education" sheetId="7" r:id="rId7"/>
    <sheet name="MPF and Food Issuance" sheetId="8" r:id="rId8"/>
    <sheet name="BFPC" sheetId="9" r:id="rId9"/>
    <sheet name="FMNP" sheetId="10" r:id="rId10"/>
  </sheets>
  <definedNames>
    <definedName name="_xlnm.Print_Area" localSheetId="1">'Administration'!$A$1:$H$46</definedName>
    <definedName name="_xlnm.Print_Area" localSheetId="8">'BFPC'!$A$1:$H$35</definedName>
    <definedName name="_xlnm.Print_Area" localSheetId="2">'Civil Rights'!$A$1:$H$16</definedName>
    <definedName name="_xlnm.Print_Area" localSheetId="9">'FMNP'!$A$1:$H$17</definedName>
    <definedName name="_xlnm.Print_Area" localSheetId="4">'LA Procedures &amp; QA'!$A$1:$H$33</definedName>
    <definedName name="_xlnm.Print_Area" localSheetId="7">'MPF and Food Issuance'!$A$1:$H$10</definedName>
    <definedName name="_xlnm.Print_Area" localSheetId="6">'Nutrition Education'!$A$1:$H$18</definedName>
    <definedName name="_xlnm.Print_Area" localSheetId="5">'Observations &amp; Cert Stand'!$A$1:$H$51</definedName>
    <definedName name="_xlnm.Print_Area" localSheetId="0">'Summary'!$A$1:$N$35</definedName>
    <definedName name="_xlnm.Print_Titles" localSheetId="1">'Administration'!$1:$1</definedName>
    <definedName name="_xlnm.Print_Titles" localSheetId="8">'BFPC'!$2:$2</definedName>
    <definedName name="_xlnm.Print_Titles" localSheetId="2">'Civil Rights'!$1:$1</definedName>
    <definedName name="_xlnm.Print_Titles" localSheetId="9">'FMNP'!$2:$2</definedName>
    <definedName name="_xlnm.Print_Titles" localSheetId="4">'LA Procedures &amp; QA'!$1:$1</definedName>
    <definedName name="_xlnm.Print_Titles" localSheetId="7">'MPF and Food Issuance'!$1:$1</definedName>
    <definedName name="_xlnm.Print_Titles" localSheetId="6">'Nutrition Education'!$1:$1</definedName>
    <definedName name="_xlnm.Print_Titles" localSheetId="5">'Observations &amp; Cert Stand'!$1:$1</definedName>
  </definedNames>
  <calcPr fullCalcOnLoad="1"/>
</workbook>
</file>

<file path=xl/sharedStrings.xml><?xml version="1.0" encoding="utf-8"?>
<sst xmlns="http://schemas.openxmlformats.org/spreadsheetml/2006/main" count="346" uniqueCount="285">
  <si>
    <t>Individual participants are not denied supplemental foods for failure to attend or participate in nutrition education activities and missed nutrition education is documented. (PPM NE 5.1)</t>
  </si>
  <si>
    <t>Participant Complaints (PPM AD 6)</t>
  </si>
  <si>
    <t>Administration</t>
  </si>
  <si>
    <t>Caseload Management  (Fed Reg. 246.7)</t>
  </si>
  <si>
    <t>Upon review of the local agency's past quarter of expenditures using the local "Summary Expenditure Documentation" form, note the following:</t>
  </si>
  <si>
    <t>Total Corrective Actions - Administration</t>
  </si>
  <si>
    <t>Not Met</t>
  </si>
  <si>
    <t>CA</t>
  </si>
  <si>
    <t>Breastfeeding Peer Counselor Program</t>
  </si>
  <si>
    <t>Department Findings</t>
  </si>
  <si>
    <t>Local Agency Response</t>
  </si>
  <si>
    <t>Civil Rights</t>
  </si>
  <si>
    <t>Total Corrective Actions - Civil Rights</t>
  </si>
  <si>
    <t>Civil Rights - Notification</t>
  </si>
  <si>
    <t>Civil Rights - Complaints</t>
  </si>
  <si>
    <t>Civil Rights - Training and Compliance</t>
  </si>
  <si>
    <t>N/A</t>
  </si>
  <si>
    <t>Met</t>
  </si>
  <si>
    <t>Met, N/A or Not Met</t>
  </si>
  <si>
    <t>a) Services Available</t>
  </si>
  <si>
    <t>b) Clinic Accessible</t>
  </si>
  <si>
    <t>Dual Participation (Fed Reg 246.7)</t>
  </si>
  <si>
    <t>Program Integrity</t>
  </si>
  <si>
    <t>Total Corrective Actions - Program Integrity</t>
  </si>
  <si>
    <t>Local Agency Procedures &amp; Quality Assurance</t>
  </si>
  <si>
    <t>Procedure for follow-up on deferred bloodwork. (PPM CS 6.3)</t>
  </si>
  <si>
    <t>Local Agency ensures quality service delivery.</t>
  </si>
  <si>
    <t>Total Corrective Actions - Local Agency Policies</t>
  </si>
  <si>
    <t>Certification Observation</t>
  </si>
  <si>
    <t>Intake</t>
  </si>
  <si>
    <t>Physical presence policies are followed. (PPM CS 1.1)</t>
  </si>
  <si>
    <t>Value Enhanced Nutrition Assessment (VENA)</t>
  </si>
  <si>
    <t>Closing session on a positive note:</t>
  </si>
  <si>
    <t>Total Corrective Actions - Certification Observation</t>
  </si>
  <si>
    <t>Nutrition Education</t>
  </si>
  <si>
    <t>Total Corrective Actions - Nutrition Education</t>
  </si>
  <si>
    <t>Secondary Education (Fed Reg. 246.11 &amp; 246.25)</t>
  </si>
  <si>
    <t>Total Corrective Actions - Medically Prescribed Formula</t>
  </si>
  <si>
    <t>Medically Prescribed Formula and Food Issuance Documentation Review</t>
  </si>
  <si>
    <t>General Information</t>
  </si>
  <si>
    <t>Does not have BFPC Program</t>
  </si>
  <si>
    <t>X</t>
  </si>
  <si>
    <t>Does not participate in FMNP</t>
  </si>
  <si>
    <t>Farmers' Market Nutrition Program</t>
  </si>
  <si>
    <t>Total Corrective Actions - Farmers' Market</t>
  </si>
  <si>
    <t>Total Corrective Actions - BFPC Program</t>
  </si>
  <si>
    <t>Illinois Department of Human Services</t>
  </si>
  <si>
    <t>Bureau of Family Nutrition</t>
  </si>
  <si>
    <t>Illinois WIC Program Management Evaluation/Quality Assurance</t>
  </si>
  <si>
    <t>Agency:</t>
  </si>
  <si>
    <t>Total WIC Clinic Sites administered by this agency</t>
  </si>
  <si>
    <t>Number of clinic sites being reviewed during this evaluation</t>
  </si>
  <si>
    <t>Does this meet 20% requirement?</t>
  </si>
  <si>
    <t>Date</t>
  </si>
  <si>
    <t>Site:</t>
  </si>
  <si>
    <t>Review Staff:</t>
  </si>
  <si>
    <t>1)</t>
  </si>
  <si>
    <t>2)</t>
  </si>
  <si>
    <t>3)</t>
  </si>
  <si>
    <t>4)</t>
  </si>
  <si>
    <t>5)</t>
  </si>
  <si>
    <t>Total Corrective Actions</t>
  </si>
  <si>
    <t>Medically Prescribed Formula</t>
  </si>
  <si>
    <t>BFPC</t>
  </si>
  <si>
    <t>Farmers' Market</t>
  </si>
  <si>
    <t>Comments:</t>
  </si>
  <si>
    <t>Food Instrument - Issuance (Fed Reg. 246.12)</t>
  </si>
  <si>
    <t>Check Security and Distribution (PPM WFMNP 1.1)</t>
  </si>
  <si>
    <t>Met, N/A, Not Met</t>
  </si>
  <si>
    <t>Participant Education (PPM WFMNP 1.4)</t>
  </si>
  <si>
    <t>Training and Monitoring (PPM WFMNP 1.3)</t>
  </si>
  <si>
    <t>Division of Family and Community Services</t>
  </si>
  <si>
    <t xml:space="preserve">Provides job specific training to ensure compliance with state policies and documentation kept on file for review.  </t>
  </si>
  <si>
    <t>Participants are scheduled within the processing standards and timeframes. (PPM CS 11.2)</t>
  </si>
  <si>
    <t>If this local agency is in waitlist status, State local agency guidelines for placement on waitlist are followed.  (PPM CS 11.2)</t>
  </si>
  <si>
    <t>Pregnant women are contacted if first appointment is missed and method documented. (PPM CS 11.4)</t>
  </si>
  <si>
    <t>Notice of ineligibility and termination policies are followed. 
(PPM CS 15)</t>
  </si>
  <si>
    <t>Assigned caseload goal is met as measured by the number of fully participating clients.  (PPM CS 11.1 and current WIC contract)</t>
  </si>
  <si>
    <t>Current standing orders for Hgb/Hct are on file and renewed annually. (PPM CS 6.3)</t>
  </si>
  <si>
    <t>Procedure for communicating abnormal values and health concerns to health care providers.  (PPM CS 6.1)</t>
  </si>
  <si>
    <t>If local agency distributes sample formula, procedure in place for fair, safe and equal distribution of sample formula and safe disposition of expired or tampered product.   (PPM SF 2.2)</t>
  </si>
  <si>
    <t>Procedure to provide breast pumps to eligible clients with determined need. (PPM AD 9.1 &amp; SF 5.3)</t>
  </si>
  <si>
    <t>Staff training.</t>
  </si>
  <si>
    <t>c) Every three years, counseling and education training for all WIC CHP staff.   (PPM NE 1.1)</t>
  </si>
  <si>
    <t>WIC Program Client Certification Form must be verbally explained at each certification with participant prior to signature. (PPM CS 12.2)</t>
  </si>
  <si>
    <t>Local Agency completes nutrition risk assessment following the Value Enhanced Nutrition Assessment (VENA) process.</t>
  </si>
  <si>
    <t>Breastfeeding assessment completed and documented per policy.
(PPM CS 6.5)</t>
  </si>
  <si>
    <t>If subcontracting for WIC services, written agreements are on file with sub recipient provider(s). (PPM AD 2.2)</t>
  </si>
  <si>
    <t>Contract Agreements  &amp; Special Projects (Fed Reg 246.6)</t>
  </si>
  <si>
    <r>
      <t xml:space="preserve">Individual counseling education provided and documented per state policy. (PPM NE 5.2)
</t>
    </r>
    <r>
      <rPr>
        <sz val="8"/>
        <rFont val="AdLib BT"/>
        <family val="5"/>
      </rPr>
      <t xml:space="preserve">• </t>
    </r>
    <r>
      <rPr>
        <sz val="8"/>
        <rFont val="Arial"/>
        <family val="2"/>
      </rPr>
      <t>Individual nutrition education must include follow-up from the previous contact.</t>
    </r>
  </si>
  <si>
    <t>Self-study modules (SSM) provided and documented per state policy. 
(PPM NE 5.2)
• SSM contains an evaluation component and is reviewed by staff after participant completes SSM
• Participant is seen by CHP, if evaluation indicates a poor understanding by participant or CHP requested by participant.</t>
  </si>
  <si>
    <t>Internet education provided and documented per state policy. (PPM NE 5.2)</t>
  </si>
  <si>
    <t>Conducts and documents Medically Prescribed Formulas (MPF) Quality Assurance per policy. (PPM SF 5.5)</t>
  </si>
  <si>
    <t>Conducts and documents Breastfeeding Food Package Quality Assurance per policy. (PPM SF 5.6)</t>
  </si>
  <si>
    <t>Procedure for immunization screening and documentation.
(PPM CS 14.2)</t>
  </si>
  <si>
    <t>Required Local Agency Procedures are available and followed.</t>
  </si>
  <si>
    <t>BFPC meets specific qualifications including:</t>
  </si>
  <si>
    <t>a) Upon hire, must have breastfed a baby within the past 5 years (BFPC 2.1)</t>
  </si>
  <si>
    <t>b) Available to work in WIC clinic and outside usual business hours (BFPC 2.1)</t>
  </si>
  <si>
    <t>c) Paraprofessional,  woman of community w/ similar characteristics of WIC participants (BFPC 2.1)</t>
  </si>
  <si>
    <t>BFPC is compensated fairly:</t>
  </si>
  <si>
    <t>Documentation and Referral</t>
  </si>
  <si>
    <t>Local agency ensures BFPC refers to supervisor or local agency breastfeeding expert when outside scope of practice (BFPC 2.1)</t>
  </si>
  <si>
    <t>Staff Training</t>
  </si>
  <si>
    <t>Local agency provides BFPC training to ensure compliance with state polices. Documentation must be kept on file for review. 
Training must include the following:</t>
  </si>
  <si>
    <t>b) BFPC has attended Loving Support Peer Counselor training (BFPC 4.1)</t>
  </si>
  <si>
    <t>c) BFPC participates in statewide Peer Counselor Networking calls (BPFC 4.1)</t>
  </si>
  <si>
    <t>d) Confidentiality training including: (signed statement on file) (BFPC 2.1)</t>
  </si>
  <si>
    <t xml:space="preserve">1) using the phone and leaving messages </t>
  </si>
  <si>
    <t xml:space="preserve">2) working w/ files and confidential  information at off-site locations and home </t>
  </si>
  <si>
    <t>Scope of practice (BFPC 2.1)</t>
  </si>
  <si>
    <t>b) monitors access and discloses all information created, sent, received or stored on laptop.</t>
  </si>
  <si>
    <t>c) ensures equipment is returned to WIC agency when not in use.</t>
  </si>
  <si>
    <t>d) ensures only software authorized by WIC may be used or downloaded.</t>
  </si>
  <si>
    <t>e) Prior approval from the Department granted prior to purchase of computers, laptops, and other equipment not currently included in Cornerstone System.</t>
  </si>
  <si>
    <t xml:space="preserve">Program Management and Staffing </t>
  </si>
  <si>
    <r>
      <t xml:space="preserve">Appointment times are varied enough to accommodate the eligible population and minimize the applicant's absence from work. </t>
    </r>
    <r>
      <rPr>
        <sz val="8"/>
        <rFont val="Arial"/>
        <family val="2"/>
      </rPr>
      <t>(PPM CS 11.3)</t>
    </r>
    <r>
      <rPr>
        <sz val="6"/>
        <rFont val="Arial"/>
        <family val="2"/>
      </rPr>
      <t xml:space="preserve">
</t>
    </r>
    <r>
      <rPr>
        <sz val="8"/>
        <rFont val="Arial"/>
        <family val="2"/>
      </rPr>
      <t>(Examples include but are not limited to Saturday and/or evening clinics.)</t>
    </r>
  </si>
  <si>
    <t>Closeout procedure followed according to policy.  (PPM AD 3.9)</t>
  </si>
  <si>
    <t>Local agency systems are in place to maintain responsibility for proper use and handling of blank Food Instruments.  (PPM FDS 4.2)</t>
  </si>
  <si>
    <t>Blank Food Instruments are maintained in secured, locked area.
(PPM FDS 4.2)</t>
  </si>
  <si>
    <t>Collection of anthropometric and biochemical data per state policies. (PPM CS 6.2, 6.3, 10.1)</t>
  </si>
  <si>
    <t>Source documents for expenditures must be available for audit.
To qualify for payments, an expenditure must be a documented WIC expense and be in compliance with federal and state regulations. (PPM AD 3.5)</t>
  </si>
  <si>
    <t xml:space="preserve">All women applicants and participants of the WIC program are offered the opportunity to apply to register to vote. (PPM AD 11.1) </t>
  </si>
  <si>
    <t xml:space="preserve">Copies of completed Voter Registration Information (VRI) forms are signed, dated and kept in separate files for two years. (PPM AD 11.1) </t>
  </si>
  <si>
    <t>Copies of the NVRA Transmittal forms are completed and kept in a separate file for two years for all "Yes" response VRI forms. (PPM AD 11.1)</t>
  </si>
  <si>
    <t xml:space="preserve">Local agency has submitted completed NVRA Transmittal forms within the specified guidelines, per policy, for all "yes" response VRI forms. (PPM AD 11.1) </t>
  </si>
  <si>
    <t>Qualified staff are responsible for performing WIC certification, prescribing food packages and providing nutrition and breastfeeding education for WIC participants as described in state policy. (PPM AD 10.4)</t>
  </si>
  <si>
    <t>Assure confidentiality is maintained with collection, handling, and disclosure of WIC participant information during all aspects of WIC visit.  (PPM AD 2.1)</t>
  </si>
  <si>
    <t>Facilities and equipment are appropriate for service delivery. (PPM AD 2.1)</t>
  </si>
  <si>
    <t>Announced public policy against smoking (no smoking signage posted/visible). (Fed. Reg 246.6; PPM AD 2.1)</t>
  </si>
  <si>
    <t>Participant related input and/or data for research, surveys or grants must be communicated to the Department for prior approval.
(PPM AD 8.1)</t>
  </si>
  <si>
    <t>WIC records are retained and destroyed per policy. (PPM AD 4.1 &amp; 4.2)</t>
  </si>
  <si>
    <t xml:space="preserve">Participant information is released only following disclosure policies. (PPM AD 4.3) </t>
  </si>
  <si>
    <t>"And Justice For All" current USDA posters are displayed in prominent locations in the clinic. (PPM AD 6.2)</t>
  </si>
  <si>
    <t>Written fair hearing procedures are available to clients upon request. (PPM CS 1.2, 16.1,  &amp; 16.2)</t>
  </si>
  <si>
    <t>The current non-discrimination statement is incorporated into all informational materials distributed to the public (not including recipes). (PPM AD 6.2)</t>
  </si>
  <si>
    <t xml:space="preserve">Local agency ensures services and clinics are accessible to participants with disabilities (i.e., hearing impaired, blind, illiterate, handicapped etc.). (PPM AD 6.2) </t>
  </si>
  <si>
    <t xml:space="preserve">Local agency maintains civil rights log at least annually. (PPM AD 6.2) </t>
  </si>
  <si>
    <t xml:space="preserve">Local agency follows State agency policy for handling civil rights complaints. (PPM AD 6.2) 
</t>
  </si>
  <si>
    <t>Agency has documentation of current annual civil rights training ensuring that all staff and project operation are in compliance with Title VI of Civil Rights Act of 1964 and applicable Federal regulations concerning Civil Rights. (PPM AD 6.2)</t>
  </si>
  <si>
    <t>Agency ensures that WIC Staff are entering &amp; utilizing data per Cornerstone User Manual. (PPM AD 12.1)</t>
  </si>
  <si>
    <t>Local agency follows State agency guidelines for participant abuse if an actual dual participant exists. (PPM CS 15.2 &amp; 15.3)</t>
  </si>
  <si>
    <t>Local agency reconciles each "potential dual participant" on a daily basis, providing documentation of the outcome. (PPM CS 15.3)</t>
  </si>
  <si>
    <t>Enhanced outreach procedure identifies  methods to be utilized by the local agency with an emphasis on reaching and enrolling eligible women in the early months of pregnancy, including provisions to reach and enroll eligible migrants. (PPM AD 7.1)</t>
  </si>
  <si>
    <t>a) Verify documentation systems used to track outreach efforts throughout the year (files, logs, etc.). (PPM AD 7.1)</t>
  </si>
  <si>
    <t>If local agency restricts their service area, a procedure is in place to define their geographic boundaries. (Fed Reg 246.7; PPM CS 2.1)</t>
  </si>
  <si>
    <t>Local agency must develop, implement and maintain a written procedure for providing and receiving referrals that includes how the agency updates this listing on an annual basis: (PPM CS 14.1)</t>
  </si>
  <si>
    <t>Local agency has a designated staff person who coordinates breastfeeding promotion and support activities per policy.
PPM AD 9.1 &amp; 10.3)</t>
  </si>
  <si>
    <t>Procedure that creates a positive clinic environment which endorses breastfeeding as the normal and expected method of infant feeding, which is accessible to all staff and communicated regularly. (PPM AD 9.1)</t>
  </si>
  <si>
    <t xml:space="preserve">Procedure to ensure that women have access to breastfeeding education, counseling, promotion and support information and activities during the prenatal and postpartum periods. (PPM AD 9.1) </t>
  </si>
  <si>
    <t xml:space="preserve">b) Self-monitoring of WIC Certification process completed and kept on file for review. (PPM AD 5.1) </t>
  </si>
  <si>
    <t xml:space="preserve">    a) Annual WIC job specific training.  (PPM AD 10.1)</t>
  </si>
  <si>
    <t>b) All staff involved with WIC participants receive breastfeeding promotion and support training at the time of orientation and annually. (PPM AD 9.1, 10.1 &amp; SF 5.1-5.3)</t>
  </si>
  <si>
    <t>d) Every three years, staff issuing Medically Prescribed Formulas have been trained.(PPM SF 5.4 &amp; 5.5)</t>
  </si>
  <si>
    <t>Local agencies implements conflict of interest controls to prevent and detect employee fraud and abuse.  (PPM AD 14.1 &amp; CS 1.3)</t>
  </si>
  <si>
    <t>In the event of local agency business interruption, related to disaster circumstances, policy followed.  (PPM AD 13)</t>
  </si>
  <si>
    <t>Proof of identity policy is followed and documented. (PPM CS 4.1)</t>
  </si>
  <si>
    <t>Proof of pregnancy followed and documented. (PPM CS 5.1)</t>
  </si>
  <si>
    <t>Proof of residency policy is followed and documented. (PPM CS 2.1)</t>
  </si>
  <si>
    <t xml:space="preserve">a) by a qualified staff (PPM CS 6.1) </t>
  </si>
  <si>
    <t xml:space="preserve">b) relevant information is clarified and synthesized (PPM CS 6.1) </t>
  </si>
  <si>
    <t>c) meets criterian for nutrition risk as described in the Illinois WIC Risk Factor Justification Manual (RFJM) (PPM CS 6.1)</t>
  </si>
  <si>
    <t>b) Obtained weight and height/length for all applicants per policy (PPM CS 6.2)</t>
  </si>
  <si>
    <t xml:space="preserve">a) Asked open-ended questions. (PPM CS 6.4) </t>
  </si>
  <si>
    <t xml:space="preserve">b) Complete a comprehensive diet assessment via the Cornerstone WIC assessment. (PPM CS 6.4) </t>
  </si>
  <si>
    <t>Effective nutrition counseling must incorporate behavior change methods that support the participant's readiness to make changes in their health and nutritional status:  (PPM NE 4.1) 
• Counseling approach is participant centered
• Is interactive 
• Utilizes a wide range of techniques to change behavior</t>
  </si>
  <si>
    <t>b) specific condidtions for which bundled risk factors are assigned (PPM CS 6.6)</t>
  </si>
  <si>
    <t xml:space="preserve">c) plans for intervention and follow up (PPM CS 6.6) </t>
  </si>
  <si>
    <t>Staff display a positive attitude towards nutrition education and encourage participation in activities. (PPM NE 1.1)</t>
  </si>
  <si>
    <t xml:space="preserve">Nutrition Education Plan (NEP) completed and on file per policy. (PPM NE 3.1) </t>
  </si>
  <si>
    <t xml:space="preserve">Nutrition Education Plan </t>
  </si>
  <si>
    <t xml:space="preserve">All areas of the WIC Formula and Medical Nutritional Prescriptions Form are completed by a physician (or other licensed health care professional authorized to write medical prescriptions under state law) and retained in participant's records. (PPM SF 2.1) </t>
  </si>
  <si>
    <t xml:space="preserve">If medical documentation is provided by the telephone, completed per policy. (PPM SF 2.1) </t>
  </si>
  <si>
    <t xml:space="preserve">Medical documentation for medically prescribed formula and prescription food includes: </t>
  </si>
  <si>
    <t xml:space="preserve">Issuance of medically prescribed formula and prescription food </t>
  </si>
  <si>
    <t xml:space="preserve">Medically prescribed formula and/or food(s) issued per WIC Formula and Medical Nutritional Prescriptions Form. (PPM 2.1&amp; 4.1)  </t>
  </si>
  <si>
    <t xml:space="preserve">Ready-to-feed (RTF) formula is only given per state policy. (PPM SF 2.1) </t>
  </si>
  <si>
    <t>a) enlist safeguards to ensure security and care of special electronic equipment.</t>
  </si>
  <si>
    <t>Local agency follows at  minimum State agency guidelines for BFPC Supervisor  Staffing  and Job Duties (BFPC 3.1 &amp; 3.2)</t>
  </si>
  <si>
    <t>a. Qualified staff is responsible for supervising BFPC (WIC AD 10.3)</t>
  </si>
  <si>
    <t>Local agency follows at minimum State agency guidelines  for BFPC job duties (BFPC 2.2, 3.3)</t>
  </si>
  <si>
    <t>a) for all jobs duties, including contacts outside of usual clinic hours (BFPC 3.3)</t>
  </si>
  <si>
    <t>b) for personal phone use, mileage for travel to home or hospital visits, training and meetings. (BFPC 3.3)</t>
  </si>
  <si>
    <t>Local agency ensures BFPC documents contacts per State policy and local agency procedure. (BFPC 2.4)</t>
  </si>
  <si>
    <r>
      <t xml:space="preserve">a) </t>
    </r>
    <r>
      <rPr>
        <u val="single"/>
        <sz val="8"/>
        <rFont val="Arial"/>
        <family val="2"/>
      </rPr>
      <t>All</t>
    </r>
    <r>
      <rPr>
        <sz val="8"/>
        <rFont val="Arial"/>
        <family val="2"/>
      </rPr>
      <t xml:space="preserve"> WIC staff  receives training in purpose, function and integration of BFPC at orientation and as needed (BFPC 3.1)</t>
    </r>
  </si>
  <si>
    <t xml:space="preserve">Agency maintains security for Farmers' Market checks.  (PPM WFMNP 1.1) </t>
  </si>
  <si>
    <t xml:space="preserve">All stock is promptly checked against the Check Transmittal Document and kept on file. (PPM WFMNP 1.1) </t>
  </si>
  <si>
    <t>Agency maintains files of participant Civil Rights complaints. (PPM AD 6.2)</t>
  </si>
  <si>
    <r>
      <t>Complaints are handled in a timely manner. (PPM AD 6.2)
(</t>
    </r>
    <r>
      <rPr>
        <i/>
        <sz val="8"/>
        <rFont val="Arial"/>
        <family val="2"/>
      </rPr>
      <t>Select N/A if no complaints since last review.)</t>
    </r>
  </si>
  <si>
    <t xml:space="preserve">Agency provides nutrition education according to policy. (PPM WFMNP 1.4) </t>
  </si>
  <si>
    <t>Initial and annual training provided to farmers and market managers according to policy.  (PPM WFMNP 1.3)</t>
  </si>
  <si>
    <t>Agency has completed Farmers' Market monitoring according to policy.  (PPM WFMNP 1.3)</t>
  </si>
  <si>
    <t>Review of Nutrition Services Administration (NSA) Expenditures  (Fed Reg 246.13 &amp; 246.14)</t>
  </si>
  <si>
    <t>National Voter Registration Act (NVRA)</t>
  </si>
  <si>
    <t>Staffing (Fed Reg 246.6)</t>
  </si>
  <si>
    <t>Facilities (Fed Reg 246.26)</t>
  </si>
  <si>
    <t>Records (Fed Reg 246.6)</t>
  </si>
  <si>
    <t>Civil Rights
 (Fed. Reg. 246.8 &amp; 246.9)</t>
  </si>
  <si>
    <t>Food Instruments - Blank Stock (Fed Reg. 246.12)</t>
  </si>
  <si>
    <t>System Security &amp; Disaster Planning (Fed Reg. 246.12)</t>
  </si>
  <si>
    <t xml:space="preserve">Local Agency supports and promotes Breastfeeding according to State policy. </t>
  </si>
  <si>
    <t>Nutrition Counseling</t>
  </si>
  <si>
    <t xml:space="preserve">Program Explanation </t>
  </si>
  <si>
    <t xml:space="preserve">Food Package Issuance </t>
  </si>
  <si>
    <t xml:space="preserve">WIC ID Card </t>
  </si>
  <si>
    <t>General Guidelines (Fed. Reg. 246.11)</t>
  </si>
  <si>
    <t>SFY2016</t>
  </si>
  <si>
    <t xml:space="preserve">Appropriate staff is responsible for high risk participant contacts or local agency has access to a qualified professional to provide services to high-risk participants. (PPM AD 10.5) </t>
  </si>
  <si>
    <t>All eligible categories of participants being served. (PPM CS 8.1)</t>
  </si>
  <si>
    <t>The certification procedure and nutrition education must be performed at no cost to the applicant.  (PPM CS 1.1 &amp; NE 1.1)</t>
  </si>
  <si>
    <t>If (4) is not met, agency has alternate locations and/or systems in place to provide services.</t>
  </si>
  <si>
    <t>c) Report security incidents to the Deparment per policy (PPM AD 12.1)</t>
  </si>
  <si>
    <t>d) Ensure continued operations during system disruption (PPM AD 12.1)</t>
  </si>
  <si>
    <t xml:space="preserve">e) IL WIC Employee Confidentiality and Compliance Statement signed and available for review for all WIC Staff (PPM AD 14.1) </t>
  </si>
  <si>
    <t xml:space="preserve">All actual or suspected instances of information asset misuse, theft or abuse must be reported per policy. (PPM AD 14.1) </t>
  </si>
  <si>
    <t>c) Appropriate referrals are offered and documented in case notes.  (PPM CS 6.6 &amp; 14.1-14.4)</t>
  </si>
  <si>
    <t xml:space="preserve">ID card issued and completed according to State policy. (PPM FDS 1.3 &amp;1.4; CS 10.1 &amp; 13.1) </t>
  </si>
  <si>
    <t xml:space="preserve">Secondary education provided must include techniques that engage the learner and promote behavior change. (PPM NE 5.1) </t>
  </si>
  <si>
    <t>d) assessed and affirmed progress on previous visits, goal and/or secondary education, if applicable (PPM CS 6.4 &amp; 6.6)</t>
  </si>
  <si>
    <t>Food Instruments are issued per State policy. (PPM FDS 4.1 &amp; CS 10.1)</t>
  </si>
  <si>
    <t>a) Infant Preliminary Certification</t>
  </si>
  <si>
    <t>b) Pregnant Preliminary Certification</t>
  </si>
  <si>
    <t>WIC Program Client Certification Form provides required documentation and signatures. (PPM CS 1.1. 10.1 &amp; 12.2)</t>
  </si>
  <si>
    <r>
      <rPr>
        <b/>
        <sz val="8"/>
        <rFont val="Arial"/>
        <family val="2"/>
      </rPr>
      <t xml:space="preserve">• </t>
    </r>
    <r>
      <rPr>
        <sz val="8"/>
        <rFont val="Arial"/>
        <family val="2"/>
      </rPr>
      <t>Scheduling requirements are met considering prioritization (pregnant, migrant and infants less than 6 months). (PPM CS 11.3)</t>
    </r>
  </si>
  <si>
    <t>If utilized, Preliminary Certifications are conducted per policy (PPM CS 9.1, 9.2 &amp; 9.3)</t>
  </si>
  <si>
    <t>Local agency follows Out-of-State transers policy. (PPM CS 13.3)</t>
  </si>
  <si>
    <t>Local agency follows In-State transfers policy (PPM CS 13.2)</t>
  </si>
  <si>
    <t>Each Local Agency participating in the WIC Program must have an established financial management system, which provides complete, separate and accurate accountability of WIC funds.</t>
  </si>
  <si>
    <t>Local agency follows guidelines for requesting prior approval for purchases. (PPM AD 3.3)</t>
  </si>
  <si>
    <t xml:space="preserve">Local agency must report expenditures for all BFN programs to the Department no later than the 15th of the month following the month of service. (PPM AD 3.6) </t>
  </si>
  <si>
    <t>Breast pumps are kept in a locked secure area. (PPM SF 5.3)</t>
  </si>
  <si>
    <t>Agency maintains adequate staffing to ensure operations are conducted effectively and efficiently.  (AD 2.1 &amp; 10.1)</t>
  </si>
  <si>
    <t xml:space="preserve">Agency is in compliance with civil rights per policy. (PPM AD 6.1 &amp; 6.2) </t>
  </si>
  <si>
    <t>Local agency notifies the Department in writing of planned clinic move or closure. (PPM FDS 4.2)</t>
  </si>
  <si>
    <t>Local agency follow policy on lost or stolen unissued Food Instruments.  (PPM FDS 4.2)</t>
  </si>
  <si>
    <t>Local agency ensures security of issued food instruments per policy.   (PPM FDS 4.3)</t>
  </si>
  <si>
    <t>Local agency follows State policy for issuance of Food Instruments:
• by mail and other special pick-ups. (PPM FDS 4.6)
• home delivery by staff (PPM FDS 4.7)
• not routinely printed prior to appointment (PPM FDS 4.1)</t>
  </si>
  <si>
    <t>Local agency follows policy for reporting possible violations of selling WIC benefits. (PPM FDS 5.3)</t>
  </si>
  <si>
    <t>a) Agency information updated in Cornerstone (PPM AD 12.1)</t>
  </si>
  <si>
    <t>b) Only current employed staff are "active" in the system/program. (PPM AD 12.1)</t>
  </si>
  <si>
    <t>Local agency adheres to Cornerstone system security requirements according to policy. (PPM AD 12.1)</t>
  </si>
  <si>
    <t>b) Coordinate with the Department on appropriate level of system access for staff (PPM AD 12.1)</t>
  </si>
  <si>
    <t>Local agency follows state and federal policies and obligations outlined in the Department Contract. (PPM AD 1.1, 12.1, &amp; 14.1)</t>
  </si>
  <si>
    <t xml:space="preserve">• available to all staff </t>
  </si>
  <si>
    <t xml:space="preserve">• updated annually  </t>
  </si>
  <si>
    <t>Current Validation Log for measuring equipment are on file and updated annually. (PPM CS 6.2)</t>
  </si>
  <si>
    <t>Conducts and documents Quality Assurance of Program Operations annually to ensure compliance with WIC federal and state regulations and policies and kept on file for review. (PPM AD 5.1 &amp; 10.2)</t>
  </si>
  <si>
    <t>a) Review of WIC Program Operations completed using current SFY WIC MEQA Tool .  (AD 5.1)</t>
  </si>
  <si>
    <t>Cornerstone Consent Form reviewed with participant prior to signature and on file. (Cornerstone User Manual, PPM FDS 1.2)</t>
  </si>
  <si>
    <t>Head of Household is assigned to each Family Unit. (FDS 1.2)</t>
  </si>
  <si>
    <t>WIC income eligibility is determined and documented in accordance with state policies.  (PPM CS 3.1-3.6)</t>
  </si>
  <si>
    <t>Proxy policies are followed.(PPM AD 14.1, FDS 1.3, FDS 1.4 &amp; CS 1.1)</t>
  </si>
  <si>
    <r>
      <t>WIC Staff "set the stage" by</t>
    </r>
    <r>
      <rPr>
        <sz val="8"/>
        <color indexed="17"/>
        <rFont val="Arial"/>
        <family val="2"/>
      </rPr>
      <t xml:space="preserve">: </t>
    </r>
    <r>
      <rPr>
        <b/>
        <sz val="8"/>
        <color indexed="17"/>
        <rFont val="Arial"/>
        <family val="2"/>
      </rPr>
      <t xml:space="preserve"> </t>
    </r>
    <r>
      <rPr>
        <sz val="8"/>
        <rFont val="Arial"/>
        <family val="2"/>
      </rPr>
      <t>(CS 6.1, 6.4 &amp; CS 6.6)
• Welcome/greeting the participant/family
• Introduce self and expectations for the visit
• Engage the participant throughtout the visit
• Review participant chart and previous casenotes</t>
    </r>
  </si>
  <si>
    <t>A Value Enhanced Nutrition Assessment (VENA) must be completed on participants to determine eligibility at the time of certification: (PPM CS 6.1)</t>
  </si>
  <si>
    <t xml:space="preserve">a) Quality and reliable measurement equipment is used per IDHS Nutrition Assessment Manual (NAM). (PPM CS 6.2) </t>
  </si>
  <si>
    <t>c) Birth data is only collected per policy and not required for Certification. (CS 6.1)</t>
  </si>
  <si>
    <t>d) If referral form utilized for anthropometric and/or biochemical data: (PPM CS 6.3)
• Physician statement or Illinois WIC Medical Referral form used per policy
• Measurements must be within 60 days prior to certification</t>
  </si>
  <si>
    <t>Nutrition education is offered, after complete assessment, pertinent to participant needs, category specific, and based upon current USDA guidance per policy. (PPM NE 2.1 &amp; 6.1)</t>
  </si>
  <si>
    <t>a) Guide the participant in identifying goals that are simple and attainable (PPM NE 4.1)</t>
  </si>
  <si>
    <t>b) Participant must be advised of Secondary education options. (PPM NE 5.1)</t>
  </si>
  <si>
    <t>WIC case note completed per policy to document participant care plans and includes: (PPM CS 6.6, 10.1 &amp; 12.3; SF 3.3 &amp; 5.3)</t>
  </si>
  <si>
    <t>a) health and dietary assessment information (PPM CS 6.6)</t>
  </si>
  <si>
    <r>
      <t xml:space="preserve">Certification Visit Education program explanation provided, covering all items listed per policy. (PPM NE 4.2) 
</t>
    </r>
    <r>
      <rPr>
        <sz val="8"/>
        <rFont val="Arial"/>
        <family val="2"/>
      </rPr>
      <t>• WIC is a partnership
• WIC Foods are for a healthy diet
• Shopping with WIC Foods</t>
    </r>
  </si>
  <si>
    <t>Food packages are assigned by the CHP after a complete nutritional and breastfeeding assessment.  (PPM SF 3.1)</t>
  </si>
  <si>
    <t>Food packages are prescribed according to policy:
• based on category and age (PPM SF 3.2)
• tailored to individual needs (PPM 4.1)
• documentation on file for specialized packages (PPM SF 3.3)</t>
  </si>
  <si>
    <t>Thorough explanation of ID card provided at each certification. (PPM FDS 1.3, CS 10.1) 
• Using WIC Food Instruments/Checks
• Participant Rights and Responsibilities (including Appeal Rights)
• Service Ending Information</t>
  </si>
  <si>
    <r>
      <t xml:space="preserve">All nutrition education contacts must be designed to be effective interventions and incorporate regular follow-up per policy. (PPM NE 1.1) 
• </t>
    </r>
    <r>
      <rPr>
        <sz val="8"/>
        <rFont val="Calibri"/>
        <family val="2"/>
      </rPr>
      <t>A</t>
    </r>
    <r>
      <rPr>
        <sz val="8"/>
        <rFont val="Arial"/>
        <family val="2"/>
      </rPr>
      <t>ddress the participant's personal language and cultural preferences
• Household situation (e.g. homeless)
• Education and environmental limitations</t>
    </r>
  </si>
  <si>
    <t xml:space="preserve">An appropriate number of nutrition education contacts is made available to all participants. (PPM NE 1.1, CS 10.1) </t>
  </si>
  <si>
    <t xml:space="preserve">Nutrition education must be thoroughly integrated into participant health care plans, the food prescription and other program operation. ( PPM NE 1.1) </t>
  </si>
  <si>
    <t>The education must not be provided as written or audio-visual contact alone. (PPM NE 1.1)</t>
  </si>
  <si>
    <t>Nutrition education must be offered at subsequent secondary education visits, pertinent to particiipant needs, category specific and based on current USDA guidiance per policy.  (PPM NE 2.1,  6.1)</t>
  </si>
  <si>
    <r>
      <t xml:space="preserve">Group Nutrition Education is provided per policy. (PPM NE 5.3)
• </t>
    </r>
    <r>
      <rPr>
        <sz val="8"/>
        <rFont val="Arial"/>
        <family val="2"/>
      </rPr>
      <t>Session presented by qualified staff and/or CHP present
• Department notified prior to use of outside agencies
• Lesson plans used and kept on file for review
• Attendance logs must be maintained per state policy</t>
    </r>
  </si>
  <si>
    <t xml:space="preserve">Medically prescribed formula is prescribed for the appropriate conditions.  (PPM SF 3.2, 4.1, &amp; 5.4) </t>
  </si>
  <si>
    <t>BFPC specific procedures must be written and accessible to all staff.
(BFPC 1.1)</t>
  </si>
  <si>
    <t>If local agency uses websites and/or other social media, employee procedures are followed. (BFPC 1.3)</t>
  </si>
  <si>
    <t>Local agency Special Electronic equipment procedure guidelines include all of the following: (BFPC 1.4)</t>
  </si>
  <si>
    <t xml:space="preserve">Local agency maintains a FMNP check log and kept on file in accordance with the Retention of Records policy. (PPM WFMNP 1.1) </t>
  </si>
  <si>
    <t xml:space="preserve">Agency follows guidelines for distribution: issuing to eligible participants only (P, B, N, &amp; C). (PPM WFMNP 1.1, 4.1) </t>
  </si>
  <si>
    <t>e) Biochemical assessment is completed per state policy. (PPM CS 6.3)</t>
  </si>
  <si>
    <t>a) All WIC staff who access the Cornerstone system complete and comply with initial and annual security training. (PPM AD 12.1)</t>
  </si>
  <si>
    <t>Observations and Certification Standards</t>
  </si>
  <si>
    <t>A qualitative dietary assessment is completed per state policy. (PPM CS 6.4)</t>
  </si>
  <si>
    <t>Agency inventory list followed according to policy.  (PPM AD 3.4)
Inventory List is current, dated and identifies:
• Tag number/Inventory number
• Item description
• Model Number/Serial Number
• Date of purchase
• Unit cost
• Location</t>
  </si>
  <si>
    <t xml:space="preserve">The Expenditure Documentation form must report expenditures by line item category and by all functional categories: (PPM AD 3.1)
• General Administration
• Client Services
• Nutrition Education
• Breastfeeding Promotion
•Breastfeeding Peer Counselor Program
•Farmers' Market Nutrition Program (PPM WFMNP 1.2) </t>
  </si>
  <si>
    <t>Program requirements are provided to the participant. (PPM WFMNP 1.4)
• locations, days, and hours of operation of authorized markets and how to locate an approved farmer.
• eligible foods
• how to use Farmers' Market checks
• rights and responsibilities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</si>
</sst>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a\)"/>
    <numFmt numFmtId="166" formatCode="##."/>
    <numFmt numFmtId="167" formatCode="[$-409]h:mm:ss\ AM/PM"/>
    <numFmt numFmtId="168" formatCode="[$-409]dddd\,\ mmmm\ dd\,\ yyyy"/>
    <numFmt numFmtId="169" formatCode="mm/dd/yy;@"/>
    <numFmt numFmtId="170" formatCode="&quot;Yes&quot;;&quot;Yes&quot;;&quot;No&quot;"/>
    <numFmt numFmtId="171" formatCode="&quot;True&quot;;&quot;True&quot;;&quot;False&quot;"/>
    <numFmt numFmtId="172" formatCode="&quot;On&quot;;&quot;On&quot;;&quot;Off&quot;"/>
    <numFmt numFmtId="173" formatCode="[$€-2]\ #,##0.00_);[Red]\([$€-2]\ #,##0.00\)"/>
  </numFmts>
  <fonts count="59">
    <font>
      <sz val="10"/>
      <name val="Arial"/>
      <family val="0"/>
    </font>
    <font>
      <sz val="8"/>
      <name val="Arial"/>
      <family val="2"/>
    </font>
    <font>
      <b/>
      <sz val="12"/>
      <name val="Arial"/>
      <family val="2"/>
    </font>
    <font>
      <b/>
      <sz val="10"/>
      <name val="Arial"/>
      <family val="2"/>
    </font>
    <font>
      <b/>
      <sz val="10"/>
      <color indexed="9"/>
      <name val="Arial"/>
      <family val="2"/>
    </font>
    <font>
      <sz val="8"/>
      <color indexed="9"/>
      <name val="Arial"/>
      <family val="2"/>
    </font>
    <font>
      <b/>
      <sz val="12"/>
      <color indexed="9"/>
      <name val="Arial"/>
      <family val="2"/>
    </font>
    <font>
      <b/>
      <sz val="8"/>
      <color indexed="9"/>
      <name val="Arial"/>
      <family val="2"/>
    </font>
    <font>
      <b/>
      <sz val="8"/>
      <name val="Arial"/>
      <family val="2"/>
    </font>
    <font>
      <b/>
      <u val="single"/>
      <sz val="10"/>
      <name val="Arial"/>
      <family val="2"/>
    </font>
    <font>
      <b/>
      <sz val="14"/>
      <name val="Arial"/>
      <family val="2"/>
    </font>
    <font>
      <b/>
      <sz val="10"/>
      <color indexed="10"/>
      <name val="Arial"/>
      <family val="2"/>
    </font>
    <font>
      <sz val="9"/>
      <name val="Arial"/>
      <family val="2"/>
    </font>
    <font>
      <b/>
      <sz val="12"/>
      <color indexed="10"/>
      <name val="Arial"/>
      <family val="2"/>
    </font>
    <font>
      <b/>
      <i/>
      <sz val="10"/>
      <name val="Arial"/>
      <family val="2"/>
    </font>
    <font>
      <u val="single"/>
      <sz val="8"/>
      <color indexed="12"/>
      <name val="Arial"/>
      <family val="2"/>
    </font>
    <font>
      <sz val="12"/>
      <name val="Arial"/>
      <family val="2"/>
    </font>
    <font>
      <u val="single"/>
      <sz val="10"/>
      <color indexed="36"/>
      <name val="Arial"/>
      <family val="2"/>
    </font>
    <font>
      <b/>
      <sz val="26"/>
      <name val="Arial"/>
      <family val="2"/>
    </font>
    <font>
      <sz val="6"/>
      <name val="Arial"/>
      <family val="2"/>
    </font>
    <font>
      <sz val="8"/>
      <name val="AdLib BT"/>
      <family val="5"/>
    </font>
    <font>
      <i/>
      <sz val="8"/>
      <name val="Arial"/>
      <family val="2"/>
    </font>
    <font>
      <u val="single"/>
      <sz val="8"/>
      <name val="Arial"/>
      <family val="2"/>
    </font>
    <font>
      <sz val="8"/>
      <name val="Calibri"/>
      <family val="2"/>
    </font>
    <font>
      <sz val="8"/>
      <color indexed="17"/>
      <name val="Arial"/>
      <family val="2"/>
    </font>
    <font>
      <b/>
      <sz val="8"/>
      <color indexed="17"/>
      <name val="Arial"/>
      <family val="2"/>
    </font>
    <font>
      <sz val="10"/>
      <color indexed="10"/>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indexed="55"/>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3"/>
        <bgColor indexed="64"/>
      </patternFill>
    </fill>
    <fill>
      <patternFill patternType="solid">
        <fgColor theme="0" tint="-0.4999699890613556"/>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indexed="55"/>
      </left>
      <right style="thin">
        <color indexed="55"/>
      </right>
      <top style="thin">
        <color indexed="55"/>
      </top>
      <bottom style="thin">
        <color indexed="55"/>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color indexed="63"/>
      </left>
      <right>
        <color indexed="63"/>
      </right>
      <top style="thin"/>
      <bottom style="medium"/>
    </border>
    <border>
      <left style="medium"/>
      <right style="medium"/>
      <top>
        <color indexed="63"/>
      </top>
      <bottom>
        <color indexed="63"/>
      </bottom>
    </border>
    <border>
      <left style="thin"/>
      <right style="thin"/>
      <top style="thin"/>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style="thin"/>
    </border>
    <border>
      <left style="medium"/>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dashed">
        <color indexed="23"/>
      </top>
      <bottom>
        <color indexed="63"/>
      </bottom>
    </border>
    <border>
      <left style="thin">
        <color indexed="23"/>
      </left>
      <right style="medium"/>
      <top style="dashed">
        <color indexed="23"/>
      </top>
      <bottom>
        <color indexed="63"/>
      </bottom>
    </border>
    <border>
      <left style="medium"/>
      <right>
        <color indexed="63"/>
      </right>
      <top style="medium"/>
      <bottom style="dashed">
        <color indexed="23"/>
      </bottom>
    </border>
    <border>
      <left style="thin">
        <color indexed="23"/>
      </left>
      <right style="medium"/>
      <top style="medium"/>
      <bottom style="dashed">
        <color indexed="23"/>
      </bottom>
    </border>
    <border>
      <left>
        <color indexed="63"/>
      </left>
      <right>
        <color indexed="63"/>
      </right>
      <top style="dashed">
        <color indexed="23"/>
      </top>
      <bottom style="dashed">
        <color indexed="23"/>
      </bottom>
    </border>
    <border>
      <left style="thin">
        <color indexed="23"/>
      </left>
      <right style="medium"/>
      <top style="dashed">
        <color indexed="23"/>
      </top>
      <bottom style="dashed">
        <color indexed="23"/>
      </bottom>
    </border>
    <border>
      <left style="medium"/>
      <right>
        <color indexed="63"/>
      </right>
      <top style="dashed">
        <color indexed="23"/>
      </top>
      <bottom style="dashed">
        <color indexed="23"/>
      </bottom>
    </border>
    <border>
      <left style="medium"/>
      <right>
        <color indexed="63"/>
      </right>
      <top style="dashed">
        <color indexed="23"/>
      </top>
      <bottom>
        <color indexed="63"/>
      </bottom>
    </border>
    <border>
      <left>
        <color indexed="63"/>
      </left>
      <right style="medium"/>
      <top style="medium"/>
      <bottom style="dashed">
        <color indexed="55"/>
      </bottom>
    </border>
    <border>
      <left style="medium"/>
      <right style="thin">
        <color indexed="55"/>
      </right>
      <top style="medium"/>
      <bottom style="dashed">
        <color indexed="55"/>
      </bottom>
    </border>
    <border>
      <left style="medium"/>
      <right style="thin">
        <color indexed="55"/>
      </right>
      <top>
        <color indexed="63"/>
      </top>
      <bottom style="thin"/>
    </border>
    <border>
      <left>
        <color indexed="63"/>
      </left>
      <right>
        <color indexed="63"/>
      </right>
      <top style="medium"/>
      <bottom style="dashed">
        <color indexed="23"/>
      </bottom>
    </border>
    <border>
      <left>
        <color indexed="63"/>
      </left>
      <right style="thin">
        <color indexed="23"/>
      </right>
      <top style="dashed">
        <color indexed="23"/>
      </top>
      <bottom style="dashed">
        <color indexed="23"/>
      </bottom>
    </border>
    <border>
      <left>
        <color indexed="63"/>
      </left>
      <right>
        <color indexed="63"/>
      </right>
      <top>
        <color indexed="63"/>
      </top>
      <bottom style="dashed">
        <color indexed="23"/>
      </bottom>
    </border>
    <border>
      <left style="medium"/>
      <right>
        <color indexed="63"/>
      </right>
      <top>
        <color indexed="63"/>
      </top>
      <bottom style="dashed">
        <color indexed="23"/>
      </bottom>
    </border>
    <border>
      <left style="medium"/>
      <right style="thin">
        <color indexed="23"/>
      </right>
      <top style="dashed">
        <color indexed="23"/>
      </top>
      <bottom style="dashed">
        <color indexed="23"/>
      </bottom>
    </border>
    <border>
      <left style="thin"/>
      <right>
        <color indexed="63"/>
      </right>
      <top style="medium"/>
      <bottom style="dashed">
        <color indexed="23"/>
      </bottom>
    </border>
    <border>
      <left style="thin"/>
      <right>
        <color indexed="63"/>
      </right>
      <top>
        <color indexed="63"/>
      </top>
      <bottom>
        <color indexed="63"/>
      </bottom>
    </border>
    <border>
      <left style="thin"/>
      <right>
        <color indexed="63"/>
      </right>
      <top style="thin"/>
      <bottom style="medium"/>
    </border>
    <border>
      <left style="thin"/>
      <right>
        <color indexed="63"/>
      </right>
      <top style="medium"/>
      <bottom style="thin"/>
    </border>
    <border>
      <left style="medium"/>
      <right>
        <color indexed="63"/>
      </right>
      <top style="thin"/>
      <bottom style="medium"/>
    </border>
    <border>
      <left style="medium"/>
      <right style="medium"/>
      <top style="medium"/>
      <bottom>
        <color indexed="63"/>
      </bottom>
    </border>
    <border>
      <left style="thin">
        <color indexed="23"/>
      </left>
      <right style="medium"/>
      <top style="medium"/>
      <bottom>
        <color indexed="63"/>
      </bottom>
    </border>
    <border>
      <left style="thin">
        <color indexed="23"/>
      </left>
      <right>
        <color indexed="63"/>
      </right>
      <top style="dashed">
        <color indexed="23"/>
      </top>
      <bottom>
        <color indexed="63"/>
      </bottom>
    </border>
    <border>
      <left style="thin">
        <color indexed="23"/>
      </left>
      <right>
        <color indexed="63"/>
      </right>
      <top style="medium"/>
      <bottom style="dashed">
        <color indexed="23"/>
      </bottom>
    </border>
    <border>
      <left style="thin">
        <color indexed="23"/>
      </left>
      <right>
        <color indexed="63"/>
      </right>
      <top style="dashed">
        <color indexed="23"/>
      </top>
      <bottom style="dashed">
        <color indexed="23"/>
      </bottom>
    </border>
    <border>
      <left style="thin">
        <color indexed="23"/>
      </left>
      <right>
        <color indexed="63"/>
      </right>
      <top style="dashed">
        <color indexed="23"/>
      </top>
      <bottom style="thin"/>
    </border>
    <border>
      <left style="thin">
        <color indexed="23"/>
      </left>
      <right>
        <color indexed="63"/>
      </right>
      <top>
        <color indexed="63"/>
      </top>
      <bottom style="dashed">
        <color indexed="23"/>
      </bottom>
    </border>
    <border>
      <left style="thin">
        <color indexed="23"/>
      </left>
      <right>
        <color indexed="63"/>
      </right>
      <top>
        <color indexed="63"/>
      </top>
      <bottom>
        <color indexed="63"/>
      </bottom>
    </border>
    <border>
      <left style="thin">
        <color indexed="23"/>
      </left>
      <right style="medium"/>
      <top style="thin"/>
      <bottom style="medium"/>
    </border>
    <border>
      <left style="thin">
        <color indexed="23"/>
      </left>
      <right>
        <color indexed="63"/>
      </right>
      <top style="thin"/>
      <bottom style="medium"/>
    </border>
    <border>
      <left>
        <color indexed="63"/>
      </left>
      <right style="medium"/>
      <top style="thin"/>
      <bottom style="medium"/>
    </border>
    <border>
      <left style="thin">
        <color indexed="23"/>
      </left>
      <right style="medium"/>
      <top>
        <color indexed="63"/>
      </top>
      <bottom>
        <color indexed="63"/>
      </bottom>
    </border>
    <border>
      <left style="thin">
        <color indexed="23"/>
      </left>
      <right style="medium"/>
      <top>
        <color indexed="63"/>
      </top>
      <bottom style="dashed">
        <color indexed="23"/>
      </bottom>
    </border>
    <border>
      <left style="thin">
        <color indexed="23"/>
      </left>
      <right>
        <color indexed="63"/>
      </right>
      <top style="medium"/>
      <bottom>
        <color indexed="63"/>
      </bottom>
    </border>
    <border>
      <left style="medium"/>
      <right>
        <color indexed="63"/>
      </right>
      <top style="dashed">
        <color indexed="23"/>
      </top>
      <bottom style="thin"/>
    </border>
    <border>
      <left style="thin">
        <color indexed="23"/>
      </left>
      <right style="medium"/>
      <top style="dashed">
        <color indexed="23"/>
      </top>
      <bottom style="thin"/>
    </border>
    <border>
      <left>
        <color indexed="63"/>
      </left>
      <right>
        <color indexed="63"/>
      </right>
      <top style="medium"/>
      <bottom style="dotted">
        <color indexed="23"/>
      </bottom>
    </border>
    <border>
      <left>
        <color indexed="63"/>
      </left>
      <right style="medium"/>
      <top style="medium"/>
      <bottom style="dotted">
        <color indexed="23"/>
      </bottom>
    </border>
    <border>
      <left style="medium"/>
      <right>
        <color indexed="63"/>
      </right>
      <top style="dashed">
        <color indexed="23"/>
      </top>
      <bottom style="hair"/>
    </border>
    <border>
      <left style="medium"/>
      <right>
        <color indexed="63"/>
      </right>
      <top style="hair"/>
      <bottom style="thin"/>
    </border>
    <border>
      <left>
        <color indexed="63"/>
      </left>
      <right style="thin">
        <color indexed="23"/>
      </right>
      <top style="dashed">
        <color indexed="23"/>
      </top>
      <bottom style="thin"/>
    </border>
    <border>
      <left>
        <color indexed="63"/>
      </left>
      <right style="thin">
        <color indexed="23"/>
      </right>
      <top style="dashed">
        <color indexed="23"/>
      </top>
      <bottom>
        <color indexed="63"/>
      </bottom>
    </border>
    <border>
      <left>
        <color indexed="63"/>
      </left>
      <right>
        <color indexed="63"/>
      </right>
      <top style="dashed">
        <color indexed="23"/>
      </top>
      <bottom style="thin"/>
    </border>
    <border>
      <left>
        <color indexed="63"/>
      </left>
      <right style="medium"/>
      <top>
        <color indexed="63"/>
      </top>
      <bottom style="thin"/>
    </border>
    <border>
      <left style="medium"/>
      <right style="medium"/>
      <top style="medium"/>
      <bottom style="thin"/>
    </border>
    <border>
      <left style="medium"/>
      <right>
        <color indexed="63"/>
      </right>
      <top style="dotted">
        <color indexed="55"/>
      </top>
      <bottom style="thin"/>
    </border>
    <border>
      <left>
        <color indexed="63"/>
      </left>
      <right style="thin">
        <color indexed="23"/>
      </right>
      <top style="medium"/>
      <bottom style="dashed">
        <color indexed="23"/>
      </bottom>
    </border>
    <border>
      <left>
        <color indexed="63"/>
      </left>
      <right style="thin">
        <color indexed="23"/>
      </right>
      <top style="medium"/>
      <bottom>
        <color indexed="63"/>
      </bottom>
    </border>
    <border>
      <left>
        <color indexed="63"/>
      </left>
      <right style="medium"/>
      <top style="dotted">
        <color indexed="55"/>
      </top>
      <bottom style="thin"/>
    </border>
    <border>
      <left>
        <color indexed="63"/>
      </left>
      <right>
        <color indexed="63"/>
      </right>
      <top style="medium"/>
      <bottom style="thin"/>
    </border>
    <border>
      <left style="thin">
        <color indexed="2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color indexed="63"/>
      </top>
      <bottom style="thin"/>
    </border>
    <border>
      <left>
        <color indexed="63"/>
      </left>
      <right style="thin">
        <color indexed="23"/>
      </right>
      <top style="thin"/>
      <bottom style="medium"/>
    </border>
    <border>
      <left>
        <color indexed="63"/>
      </left>
      <right style="medium"/>
      <top style="dashed">
        <color indexed="23"/>
      </top>
      <bottom style="dashed">
        <color indexed="23"/>
      </bottom>
    </border>
    <border>
      <left style="medium"/>
      <right>
        <color indexed="63"/>
      </right>
      <top style="medium"/>
      <bottom style="thin"/>
    </border>
    <border>
      <left>
        <color indexed="63"/>
      </left>
      <right style="medium"/>
      <top style="medium"/>
      <bottom style="dashed">
        <color indexed="23"/>
      </bottom>
    </border>
    <border>
      <left style="medium"/>
      <right>
        <color indexed="63"/>
      </right>
      <top style="medium"/>
      <bottom style="dotted">
        <color indexed="2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2"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2"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2" borderId="0" applyNumberFormat="0" applyBorder="0" applyAlignment="0" applyProtection="0"/>
    <xf numFmtId="0" fontId="46" fillId="9" borderId="0" applyNumberFormat="0" applyBorder="0" applyAlignment="0" applyProtection="0"/>
    <xf numFmtId="0" fontId="46" fillId="3"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8"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3" borderId="0" applyNumberFormat="0" applyBorder="0" applyAlignment="0" applyProtection="0"/>
    <xf numFmtId="0" fontId="47" fillId="10"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7" fillId="0" borderId="0" applyNumberFormat="0" applyFill="0" applyBorder="0" applyAlignment="0" applyProtection="0"/>
    <xf numFmtId="0" fontId="52" fillId="22"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5" fillId="0" borderId="0" applyNumberFormat="0" applyFill="0" applyBorder="0" applyAlignment="0" applyProtection="0"/>
    <xf numFmtId="0" fontId="53" fillId="23" borderId="1" applyNumberFormat="0" applyAlignment="0" applyProtection="0"/>
    <xf numFmtId="0" fontId="54" fillId="0" borderId="6" applyNumberFormat="0" applyFill="0" applyAlignment="0" applyProtection="0"/>
    <xf numFmtId="0" fontId="55" fillId="24" borderId="0" applyNumberFormat="0" applyBorder="0" applyAlignment="0" applyProtection="0"/>
    <xf numFmtId="0" fontId="0" fillId="0" borderId="0">
      <alignment/>
      <protection/>
    </xf>
    <xf numFmtId="0" fontId="0" fillId="25" borderId="7" applyNumberFormat="0" applyFont="0" applyAlignment="0" applyProtection="0"/>
    <xf numFmtId="0" fontId="56"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08">
    <xf numFmtId="0" fontId="0" fillId="0" borderId="0" xfId="0" applyAlignment="1">
      <alignment/>
    </xf>
    <xf numFmtId="0" fontId="1" fillId="0" borderId="0" xfId="0" applyFont="1" applyFill="1" applyBorder="1" applyAlignment="1">
      <alignment vertical="top"/>
    </xf>
    <xf numFmtId="0" fontId="3" fillId="0" borderId="0" xfId="0" applyFont="1" applyFill="1" applyBorder="1" applyAlignment="1">
      <alignment horizontal="center" vertical="top"/>
    </xf>
    <xf numFmtId="0" fontId="3" fillId="0" borderId="0" xfId="0" applyFont="1" applyFill="1" applyBorder="1" applyAlignment="1">
      <alignment/>
    </xf>
    <xf numFmtId="0" fontId="4" fillId="0" borderId="0" xfId="0" applyFont="1" applyFill="1" applyBorder="1" applyAlignment="1">
      <alignment/>
    </xf>
    <xf numFmtId="0" fontId="5" fillId="0" borderId="0" xfId="0" applyFont="1" applyFill="1" applyBorder="1" applyAlignment="1">
      <alignment vertical="top"/>
    </xf>
    <xf numFmtId="0" fontId="4" fillId="26" borderId="10" xfId="0" applyFont="1" applyFill="1" applyBorder="1" applyAlignment="1" applyProtection="1">
      <alignment horizontal="center" wrapText="1"/>
      <protection/>
    </xf>
    <xf numFmtId="0" fontId="0" fillId="0" borderId="0" xfId="0" applyFont="1" applyFill="1" applyBorder="1" applyAlignment="1">
      <alignment horizontal="center" vertical="top" wrapText="1"/>
    </xf>
    <xf numFmtId="0" fontId="0" fillId="0" borderId="0" xfId="0" applyFont="1" applyFill="1" applyBorder="1" applyAlignment="1">
      <alignment horizontal="center" vertical="top"/>
    </xf>
    <xf numFmtId="0" fontId="1" fillId="0" borderId="11" xfId="0" applyFont="1" applyFill="1" applyBorder="1" applyAlignment="1">
      <alignment horizontal="center" vertical="top"/>
    </xf>
    <xf numFmtId="0" fontId="0" fillId="0" borderId="0" xfId="0" applyFont="1" applyFill="1" applyBorder="1" applyAlignment="1">
      <alignment horizontal="center" vertical="top" wrapText="1"/>
    </xf>
    <xf numFmtId="0" fontId="5" fillId="0" borderId="0" xfId="0" applyFont="1" applyFill="1" applyBorder="1" applyAlignment="1">
      <alignment/>
    </xf>
    <xf numFmtId="0" fontId="1" fillId="0" borderId="0" xfId="0" applyFont="1" applyFill="1" applyBorder="1" applyAlignment="1">
      <alignment/>
    </xf>
    <xf numFmtId="0" fontId="4" fillId="26" borderId="10" xfId="0" applyFont="1" applyFill="1" applyBorder="1" applyAlignment="1" applyProtection="1">
      <alignment horizontal="center"/>
      <protection/>
    </xf>
    <xf numFmtId="0" fontId="3" fillId="0" borderId="0" xfId="0" applyFont="1" applyFill="1" applyBorder="1" applyAlignment="1" applyProtection="1">
      <alignment/>
      <protection/>
    </xf>
    <xf numFmtId="0" fontId="11" fillId="0" borderId="12" xfId="0" applyFont="1" applyBorder="1" applyAlignment="1" applyProtection="1">
      <alignment horizontal="center"/>
      <protection/>
    </xf>
    <xf numFmtId="9" fontId="12" fillId="2" borderId="12" xfId="0" applyNumberFormat="1" applyFont="1" applyFill="1" applyBorder="1" applyAlignment="1" applyProtection="1">
      <alignment/>
      <protection/>
    </xf>
    <xf numFmtId="0" fontId="13" fillId="0" borderId="13" xfId="0" applyFont="1" applyBorder="1" applyAlignment="1" applyProtection="1">
      <alignment horizontal="center"/>
      <protection/>
    </xf>
    <xf numFmtId="0" fontId="2" fillId="0" borderId="14" xfId="0" applyFont="1" applyBorder="1" applyAlignment="1" applyProtection="1">
      <alignment/>
      <protection/>
    </xf>
    <xf numFmtId="0" fontId="0" fillId="0" borderId="15" xfId="0" applyFont="1" applyFill="1" applyBorder="1" applyAlignment="1" applyProtection="1">
      <alignment/>
      <protection/>
    </xf>
    <xf numFmtId="0" fontId="0" fillId="0" borderId="0" xfId="0" applyFill="1" applyBorder="1" applyAlignment="1" applyProtection="1">
      <alignment/>
      <protection/>
    </xf>
    <xf numFmtId="0" fontId="3" fillId="0" borderId="16" xfId="0" applyFont="1" applyBorder="1" applyAlignment="1" applyProtection="1">
      <alignment horizontal="center"/>
      <protection/>
    </xf>
    <xf numFmtId="0" fontId="16" fillId="0" borderId="0" xfId="0" applyFont="1" applyBorder="1" applyAlignment="1" applyProtection="1">
      <alignment/>
      <protection/>
    </xf>
    <xf numFmtId="0" fontId="16" fillId="0" borderId="0" xfId="0" applyFont="1" applyFill="1" applyBorder="1" applyAlignment="1" applyProtection="1">
      <alignment/>
      <protection/>
    </xf>
    <xf numFmtId="0" fontId="0" fillId="0" borderId="0" xfId="0" applyFont="1" applyBorder="1" applyAlignment="1" applyProtection="1">
      <alignment/>
      <protection/>
    </xf>
    <xf numFmtId="1" fontId="3" fillId="0" borderId="17" xfId="0" applyNumberFormat="1" applyFont="1" applyBorder="1" applyAlignment="1" applyProtection="1">
      <alignment horizontal="center"/>
      <protection/>
    </xf>
    <xf numFmtId="0" fontId="12" fillId="0" borderId="0" xfId="0" applyFont="1" applyBorder="1" applyAlignment="1" applyProtection="1">
      <alignment/>
      <protection/>
    </xf>
    <xf numFmtId="1" fontId="3" fillId="0" borderId="13" xfId="0" applyNumberFormat="1" applyFont="1" applyBorder="1" applyAlignment="1" applyProtection="1">
      <alignment horizontal="center"/>
      <protection/>
    </xf>
    <xf numFmtId="0" fontId="3" fillId="0" borderId="13" xfId="0" applyFont="1" applyFill="1" applyBorder="1" applyAlignment="1" applyProtection="1">
      <alignment horizontal="center"/>
      <protection/>
    </xf>
    <xf numFmtId="0" fontId="12" fillId="0" borderId="0" xfId="0" applyFont="1" applyFill="1" applyBorder="1" applyAlignment="1" applyProtection="1">
      <alignment/>
      <protection/>
    </xf>
    <xf numFmtId="0" fontId="14" fillId="0" borderId="0" xfId="0" applyFont="1" applyFill="1" applyBorder="1" applyAlignment="1" applyProtection="1">
      <alignment horizontal="right"/>
      <protection/>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0" xfId="0" applyBorder="1" applyAlignment="1">
      <alignment/>
    </xf>
    <xf numFmtId="0" fontId="0" fillId="0" borderId="22" xfId="0" applyBorder="1" applyAlignment="1">
      <alignment/>
    </xf>
    <xf numFmtId="0" fontId="3" fillId="0" borderId="21" xfId="0" applyFont="1" applyBorder="1" applyAlignment="1">
      <alignment horizontal="right"/>
    </xf>
    <xf numFmtId="0" fontId="0" fillId="0" borderId="21" xfId="0" applyBorder="1" applyAlignment="1">
      <alignment horizontal="right"/>
    </xf>
    <xf numFmtId="0" fontId="0" fillId="0" borderId="0" xfId="0" applyBorder="1" applyAlignment="1">
      <alignment horizontal="right"/>
    </xf>
    <xf numFmtId="0" fontId="0" fillId="0" borderId="22" xfId="0" applyFont="1" applyFill="1" applyBorder="1" applyAlignment="1" applyProtection="1">
      <alignment/>
      <protection/>
    </xf>
    <xf numFmtId="0" fontId="12" fillId="0" borderId="22" xfId="0" applyFont="1" applyBorder="1" applyAlignment="1" applyProtection="1">
      <alignment/>
      <protection/>
    </xf>
    <xf numFmtId="0" fontId="9" fillId="0" borderId="0" xfId="0" applyFont="1" applyBorder="1" applyAlignment="1">
      <alignment/>
    </xf>
    <xf numFmtId="0" fontId="0" fillId="0" borderId="14" xfId="0" applyBorder="1" applyAlignment="1">
      <alignment/>
    </xf>
    <xf numFmtId="0" fontId="0" fillId="0" borderId="15" xfId="0" applyBorder="1" applyAlignment="1">
      <alignment/>
    </xf>
    <xf numFmtId="0" fontId="0" fillId="0" borderId="23" xfId="0" applyBorder="1" applyAlignment="1">
      <alignment/>
    </xf>
    <xf numFmtId="0" fontId="0" fillId="2" borderId="24" xfId="0" applyFill="1" applyBorder="1" applyAlignment="1" applyProtection="1">
      <alignment/>
      <protection locked="0"/>
    </xf>
    <xf numFmtId="0" fontId="0" fillId="2" borderId="25" xfId="0" applyFill="1" applyBorder="1" applyAlignment="1" applyProtection="1">
      <alignment/>
      <protection locked="0"/>
    </xf>
    <xf numFmtId="0" fontId="15" fillId="0" borderId="0" xfId="53"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0" borderId="0" xfId="0" applyFont="1" applyBorder="1" applyAlignment="1" applyProtection="1">
      <alignment horizontal="right"/>
      <protection locked="0"/>
    </xf>
    <xf numFmtId="0" fontId="3" fillId="0" borderId="0" xfId="0" applyFont="1" applyFill="1" applyBorder="1" applyAlignment="1" applyProtection="1">
      <alignment/>
      <protection locked="0"/>
    </xf>
    <xf numFmtId="0" fontId="12" fillId="0" borderId="0" xfId="0" applyFont="1" applyBorder="1" applyAlignment="1" applyProtection="1">
      <alignment/>
      <protection locked="0"/>
    </xf>
    <xf numFmtId="0" fontId="12" fillId="0" borderId="22" xfId="0" applyFont="1" applyBorder="1" applyAlignment="1" applyProtection="1">
      <alignment/>
      <protection locked="0"/>
    </xf>
    <xf numFmtId="0" fontId="0" fillId="0" borderId="0" xfId="0" applyFont="1" applyFill="1" applyBorder="1" applyAlignment="1" applyProtection="1">
      <alignment/>
      <protection/>
    </xf>
    <xf numFmtId="0" fontId="2" fillId="0" borderId="0" xfId="0" applyFont="1" applyBorder="1" applyAlignment="1" applyProtection="1">
      <alignment/>
      <protection/>
    </xf>
    <xf numFmtId="0" fontId="13" fillId="0" borderId="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26" xfId="0" applyFont="1" applyFill="1" applyBorder="1" applyAlignment="1" applyProtection="1">
      <alignment horizontal="left" vertical="top" wrapText="1"/>
      <protection locked="0"/>
    </xf>
    <xf numFmtId="0" fontId="3" fillId="0" borderId="27" xfId="0" applyFont="1" applyFill="1" applyBorder="1" applyAlignment="1" applyProtection="1">
      <alignment horizontal="left" vertical="top" wrapText="1"/>
      <protection locked="0"/>
    </xf>
    <xf numFmtId="0" fontId="1" fillId="0" borderId="28"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20" borderId="32" xfId="0" applyFont="1" applyFill="1" applyBorder="1" applyAlignment="1" applyProtection="1">
      <alignment horizontal="left" vertical="top" wrapText="1"/>
      <protection locked="0"/>
    </xf>
    <xf numFmtId="0" fontId="1" fillId="0" borderId="33"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34" xfId="0" applyFont="1" applyFill="1" applyBorder="1" applyAlignment="1" applyProtection="1">
      <alignment horizontal="left" vertical="top" wrapText="1"/>
      <protection locked="0"/>
    </xf>
    <xf numFmtId="0" fontId="1" fillId="20" borderId="35" xfId="0" applyFont="1" applyFill="1" applyBorder="1" applyAlignment="1" applyProtection="1">
      <alignment horizontal="left" vertical="top" wrapText="1"/>
      <protection locked="0"/>
    </xf>
    <xf numFmtId="0" fontId="1" fillId="20" borderId="0" xfId="0" applyFont="1" applyFill="1" applyBorder="1" applyAlignment="1" applyProtection="1">
      <alignment vertical="top" wrapText="1"/>
      <protection locked="0"/>
    </xf>
    <xf numFmtId="0" fontId="1" fillId="20" borderId="36" xfId="0" applyFont="1" applyFill="1" applyBorder="1" applyAlignment="1" applyProtection="1">
      <alignment horizontal="left" vertical="top" wrapText="1"/>
      <protection locked="0"/>
    </xf>
    <xf numFmtId="166" fontId="1" fillId="0" borderId="0" xfId="0" applyNumberFormat="1" applyFont="1" applyFill="1" applyBorder="1" applyAlignment="1" applyProtection="1">
      <alignment horizontal="right" vertical="top"/>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horizontal="center" vertical="top" wrapText="1"/>
      <protection/>
    </xf>
    <xf numFmtId="0" fontId="1" fillId="0" borderId="0" xfId="0" applyFont="1" applyFill="1" applyBorder="1" applyAlignment="1" applyProtection="1">
      <alignment horizontal="center" vertical="top"/>
      <protection/>
    </xf>
    <xf numFmtId="0" fontId="1" fillId="0" borderId="0" xfId="0" applyFont="1" applyFill="1" applyBorder="1" applyAlignment="1" applyProtection="1">
      <alignment vertical="top"/>
      <protection/>
    </xf>
    <xf numFmtId="0" fontId="5" fillId="0" borderId="0" xfId="0" applyFont="1" applyFill="1" applyBorder="1" applyAlignment="1" applyProtection="1">
      <alignment vertical="top"/>
      <protection/>
    </xf>
    <xf numFmtId="166" fontId="1" fillId="0" borderId="0" xfId="0" applyNumberFormat="1" applyFont="1" applyFill="1" applyBorder="1" applyAlignment="1" applyProtection="1">
      <alignment horizontal="right" vertical="top"/>
      <protection/>
    </xf>
    <xf numFmtId="0" fontId="1" fillId="0" borderId="37" xfId="0" applyFont="1" applyFill="1" applyBorder="1" applyAlignment="1" applyProtection="1">
      <alignment vertical="top" wrapText="1"/>
      <protection/>
    </xf>
    <xf numFmtId="0" fontId="1" fillId="0" borderId="30"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center" vertical="top" wrapText="1"/>
      <protection/>
    </xf>
    <xf numFmtId="0" fontId="0" fillId="0" borderId="24" xfId="0" applyBorder="1" applyAlignment="1" applyProtection="1">
      <alignment/>
      <protection locked="0"/>
    </xf>
    <xf numFmtId="0" fontId="0" fillId="0" borderId="22" xfId="0" applyBorder="1" applyAlignment="1" applyProtection="1">
      <alignment/>
      <protection locked="0"/>
    </xf>
    <xf numFmtId="0" fontId="1" fillId="0" borderId="38" xfId="0" applyFont="1" applyFill="1" applyBorder="1" applyAlignment="1" applyProtection="1">
      <alignment horizontal="left" vertical="top" indent="2"/>
      <protection/>
    </xf>
    <xf numFmtId="0" fontId="1" fillId="0" borderId="38" xfId="0" applyFont="1" applyFill="1" applyBorder="1" applyAlignment="1" applyProtection="1">
      <alignment horizontal="left" vertical="top" wrapText="1"/>
      <protection/>
    </xf>
    <xf numFmtId="0" fontId="1" fillId="20" borderId="32" xfId="0" applyFont="1" applyFill="1" applyBorder="1" applyAlignment="1" applyProtection="1">
      <alignment vertical="top" wrapText="1"/>
      <protection locked="0"/>
    </xf>
    <xf numFmtId="0" fontId="1" fillId="0" borderId="39" xfId="0" applyFont="1" applyFill="1" applyBorder="1" applyAlignment="1" applyProtection="1">
      <alignment horizontal="left" vertical="top" wrapText="1"/>
      <protection locked="0"/>
    </xf>
    <xf numFmtId="0" fontId="1" fillId="0" borderId="40" xfId="0" applyFont="1" applyFill="1" applyBorder="1" applyAlignment="1" applyProtection="1">
      <alignment horizontal="left" vertical="top" wrapText="1"/>
      <protection locked="0"/>
    </xf>
    <xf numFmtId="0" fontId="1" fillId="0" borderId="32" xfId="0" applyFont="1" applyBorder="1" applyAlignment="1" applyProtection="1">
      <alignment horizontal="left" vertical="top" wrapText="1"/>
      <protection locked="0"/>
    </xf>
    <xf numFmtId="0" fontId="1" fillId="0" borderId="31" xfId="0" applyFont="1" applyBorder="1" applyAlignment="1" applyProtection="1">
      <alignment horizontal="left" vertical="top" wrapText="1"/>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protection locked="0"/>
    </xf>
    <xf numFmtId="166" fontId="1" fillId="0" borderId="32" xfId="0" applyNumberFormat="1" applyFont="1" applyFill="1" applyBorder="1" applyAlignment="1" applyProtection="1">
      <alignment horizontal="right" vertical="top"/>
      <protection/>
    </xf>
    <xf numFmtId="0" fontId="1" fillId="0" borderId="38" xfId="0" applyFont="1" applyFill="1" applyBorder="1" applyAlignment="1" applyProtection="1">
      <alignment vertical="top" wrapText="1"/>
      <protection/>
    </xf>
    <xf numFmtId="0" fontId="1" fillId="0" borderId="26" xfId="0" applyFont="1" applyFill="1" applyBorder="1" applyAlignment="1" applyProtection="1">
      <alignment horizontal="left" vertical="top" wrapText="1"/>
      <protection locked="0"/>
    </xf>
    <xf numFmtId="0" fontId="3" fillId="0" borderId="0" xfId="0" applyFont="1" applyFill="1" applyBorder="1" applyAlignment="1" applyProtection="1">
      <alignment wrapText="1"/>
      <protection/>
    </xf>
    <xf numFmtId="0" fontId="1" fillId="26" borderId="32" xfId="0" applyFont="1" applyFill="1" applyBorder="1" applyAlignment="1" applyProtection="1">
      <alignment horizontal="left" vertical="top" wrapText="1"/>
      <protection/>
    </xf>
    <xf numFmtId="0" fontId="1" fillId="26" borderId="31" xfId="0" applyFont="1" applyFill="1" applyBorder="1" applyAlignment="1" applyProtection="1">
      <alignment horizontal="left" vertical="top" wrapText="1"/>
      <protection/>
    </xf>
    <xf numFmtId="0" fontId="1" fillId="0" borderId="41" xfId="0" applyFont="1" applyFill="1" applyBorder="1" applyAlignment="1" applyProtection="1">
      <alignment horizontal="left" vertical="top" wrapText="1"/>
      <protection locked="0"/>
    </xf>
    <xf numFmtId="0" fontId="1" fillId="26" borderId="31" xfId="0" applyFont="1" applyFill="1" applyBorder="1" applyAlignment="1" applyProtection="1">
      <alignment horizontal="left" vertical="top" wrapText="1"/>
      <protection/>
    </xf>
    <xf numFmtId="0" fontId="3" fillId="0" borderId="42" xfId="0" applyFont="1" applyFill="1" applyBorder="1" applyAlignment="1" applyProtection="1">
      <alignment horizontal="center" vertical="top" wrapText="1"/>
      <protection locked="0"/>
    </xf>
    <xf numFmtId="0" fontId="3" fillId="0" borderId="43" xfId="0" applyFont="1" applyFill="1" applyBorder="1" applyAlignment="1" applyProtection="1">
      <alignment horizontal="center" vertical="top" wrapText="1"/>
      <protection locked="0"/>
    </xf>
    <xf numFmtId="0" fontId="4" fillId="26" borderId="44" xfId="0" applyFont="1" applyFill="1" applyBorder="1" applyAlignment="1" applyProtection="1">
      <alignment horizontal="center"/>
      <protection/>
    </xf>
    <xf numFmtId="0" fontId="3" fillId="0" borderId="45" xfId="0" applyFont="1" applyFill="1" applyBorder="1" applyAlignment="1" applyProtection="1">
      <alignment horizontal="center" vertical="top" wrapText="1"/>
      <protection locked="0"/>
    </xf>
    <xf numFmtId="0" fontId="4" fillId="26" borderId="46" xfId="0" applyFont="1" applyFill="1" applyBorder="1" applyAlignment="1" applyProtection="1">
      <alignment horizontal="left" wrapText="1"/>
      <protection/>
    </xf>
    <xf numFmtId="0" fontId="4" fillId="26" borderId="10" xfId="0" applyFont="1" applyFill="1" applyBorder="1" applyAlignment="1" applyProtection="1">
      <alignment horizontal="left" wrapText="1"/>
      <protection/>
    </xf>
    <xf numFmtId="0" fontId="1" fillId="0" borderId="32" xfId="0" applyFont="1" applyFill="1" applyBorder="1" applyAlignment="1" applyProtection="1">
      <alignment vertical="top" wrapText="1"/>
      <protection locked="0"/>
    </xf>
    <xf numFmtId="0" fontId="1" fillId="0" borderId="31" xfId="0" applyFont="1" applyFill="1" applyBorder="1" applyAlignment="1" applyProtection="1">
      <alignment vertical="top" wrapText="1"/>
      <protection locked="0"/>
    </xf>
    <xf numFmtId="0" fontId="4" fillId="26" borderId="17" xfId="0" applyFont="1" applyFill="1" applyBorder="1" applyAlignment="1" applyProtection="1">
      <alignment horizontal="center"/>
      <protection/>
    </xf>
    <xf numFmtId="0" fontId="4" fillId="26" borderId="10" xfId="0" applyFont="1" applyFill="1" applyBorder="1" applyAlignment="1" applyProtection="1">
      <alignment wrapText="1"/>
      <protection/>
    </xf>
    <xf numFmtId="0" fontId="6" fillId="26" borderId="17" xfId="0" applyFont="1" applyFill="1" applyBorder="1" applyAlignment="1" applyProtection="1">
      <alignment horizontal="center"/>
      <protection/>
    </xf>
    <xf numFmtId="0" fontId="3" fillId="0" borderId="19" xfId="0" applyFont="1" applyFill="1" applyBorder="1" applyAlignment="1" applyProtection="1">
      <alignment horizontal="center" wrapText="1"/>
      <protection/>
    </xf>
    <xf numFmtId="0" fontId="3" fillId="0" borderId="47" xfId="0" applyFont="1" applyFill="1" applyBorder="1" applyAlignment="1" applyProtection="1">
      <alignment horizontal="center" wrapText="1"/>
      <protection/>
    </xf>
    <xf numFmtId="0" fontId="4" fillId="0" borderId="0" xfId="0" applyFont="1" applyFill="1" applyBorder="1" applyAlignment="1" applyProtection="1">
      <alignment/>
      <protection/>
    </xf>
    <xf numFmtId="0" fontId="3" fillId="0" borderId="48" xfId="0" applyFont="1" applyFill="1" applyBorder="1" applyAlignment="1" applyProtection="1">
      <alignment horizontal="center" wrapText="1"/>
      <protection/>
    </xf>
    <xf numFmtId="0" fontId="6" fillId="26" borderId="10" xfId="0" applyFont="1" applyFill="1" applyBorder="1" applyAlignment="1" applyProtection="1">
      <alignment wrapText="1"/>
      <protection/>
    </xf>
    <xf numFmtId="0" fontId="6" fillId="26" borderId="10" xfId="0" applyFont="1" applyFill="1" applyBorder="1" applyAlignment="1" applyProtection="1">
      <alignment horizontal="center" wrapText="1"/>
      <protection/>
    </xf>
    <xf numFmtId="0" fontId="3" fillId="0" borderId="49" xfId="0" applyFont="1" applyFill="1" applyBorder="1" applyAlignment="1" applyProtection="1">
      <alignment horizontal="center" vertical="top" wrapText="1"/>
      <protection locked="0"/>
    </xf>
    <xf numFmtId="0" fontId="3" fillId="0" borderId="50" xfId="0" applyFont="1" applyFill="1" applyBorder="1" applyAlignment="1" applyProtection="1">
      <alignment horizontal="center" vertical="top" wrapText="1"/>
      <protection locked="0"/>
    </xf>
    <xf numFmtId="0" fontId="3" fillId="0" borderId="51" xfId="0" applyFont="1" applyFill="1" applyBorder="1" applyAlignment="1" applyProtection="1">
      <alignment horizontal="center" vertical="top" wrapText="1"/>
      <protection locked="0"/>
    </xf>
    <xf numFmtId="0" fontId="3" fillId="0" borderId="52" xfId="0" applyFont="1" applyFill="1" applyBorder="1" applyAlignment="1" applyProtection="1">
      <alignment horizontal="center" vertical="top" wrapText="1"/>
      <protection locked="0"/>
    </xf>
    <xf numFmtId="0" fontId="1" fillId="26" borderId="32" xfId="0" applyFont="1" applyFill="1" applyBorder="1" applyAlignment="1" applyProtection="1">
      <alignment vertical="top" wrapText="1"/>
      <protection/>
    </xf>
    <xf numFmtId="0" fontId="1" fillId="26" borderId="31" xfId="0" applyFont="1" applyFill="1" applyBorder="1" applyAlignment="1" applyProtection="1">
      <alignment vertical="top" wrapText="1"/>
      <protection/>
    </xf>
    <xf numFmtId="0" fontId="1" fillId="26" borderId="28" xfId="0" applyFont="1" applyFill="1" applyBorder="1" applyAlignment="1" applyProtection="1">
      <alignment vertical="top" wrapText="1"/>
      <protection/>
    </xf>
    <xf numFmtId="0" fontId="1" fillId="26" borderId="29" xfId="0" applyFont="1" applyFill="1" applyBorder="1" applyAlignment="1" applyProtection="1">
      <alignment vertical="top" wrapText="1"/>
      <protection/>
    </xf>
    <xf numFmtId="0" fontId="3" fillId="26" borderId="51" xfId="0" applyFont="1" applyFill="1" applyBorder="1" applyAlignment="1" applyProtection="1">
      <alignment horizontal="center" vertical="top" wrapText="1"/>
      <protection/>
    </xf>
    <xf numFmtId="0" fontId="3" fillId="0" borderId="53" xfId="0" applyFont="1" applyFill="1" applyBorder="1" applyAlignment="1" applyProtection="1">
      <alignment horizontal="center" vertical="top" wrapText="1"/>
      <protection locked="0"/>
    </xf>
    <xf numFmtId="0" fontId="3" fillId="0" borderId="54" xfId="0" applyFont="1" applyFill="1" applyBorder="1" applyAlignment="1" applyProtection="1">
      <alignment horizontal="center" vertical="top" wrapText="1"/>
      <protection locked="0"/>
    </xf>
    <xf numFmtId="0" fontId="4" fillId="26" borderId="10" xfId="0" applyFont="1" applyFill="1" applyBorder="1" applyAlignment="1" applyProtection="1">
      <alignment/>
      <protection/>
    </xf>
    <xf numFmtId="0" fontId="4" fillId="26" borderId="55" xfId="0" applyFont="1" applyFill="1" applyBorder="1" applyAlignment="1" applyProtection="1">
      <alignment wrapText="1"/>
      <protection/>
    </xf>
    <xf numFmtId="0" fontId="4" fillId="26" borderId="56" xfId="0" applyFont="1" applyFill="1" applyBorder="1" applyAlignment="1" applyProtection="1">
      <alignment horizontal="center" wrapText="1"/>
      <protection/>
    </xf>
    <xf numFmtId="0" fontId="4" fillId="26" borderId="46" xfId="0" applyFont="1" applyFill="1" applyBorder="1" applyAlignment="1" applyProtection="1">
      <alignment wrapText="1"/>
      <protection/>
    </xf>
    <xf numFmtId="0" fontId="5" fillId="0" borderId="0" xfId="0" applyFont="1" applyFill="1" applyBorder="1" applyAlignment="1" applyProtection="1">
      <alignment/>
      <protection/>
    </xf>
    <xf numFmtId="166" fontId="6" fillId="26" borderId="46" xfId="0" applyNumberFormat="1" applyFont="1" applyFill="1" applyBorder="1" applyAlignment="1" applyProtection="1">
      <alignment horizontal="left"/>
      <protection/>
    </xf>
    <xf numFmtId="0" fontId="4" fillId="26" borderId="57" xfId="0" applyFont="1" applyFill="1" applyBorder="1" applyAlignment="1" applyProtection="1">
      <alignment wrapText="1"/>
      <protection/>
    </xf>
    <xf numFmtId="0" fontId="1" fillId="0" borderId="0" xfId="0" applyFont="1" applyFill="1" applyBorder="1" applyAlignment="1" applyProtection="1">
      <alignment/>
      <protection/>
    </xf>
    <xf numFmtId="0" fontId="6" fillId="26" borderId="57" xfId="0" applyFont="1" applyFill="1" applyBorder="1" applyAlignment="1" applyProtection="1">
      <alignment wrapText="1"/>
      <protection/>
    </xf>
    <xf numFmtId="0" fontId="3" fillId="0" borderId="0" xfId="0" applyFont="1" applyFill="1" applyBorder="1" applyAlignment="1" applyProtection="1">
      <alignment/>
      <protection/>
    </xf>
    <xf numFmtId="0" fontId="3" fillId="26" borderId="50" xfId="0" applyFont="1" applyFill="1" applyBorder="1" applyAlignment="1" applyProtection="1">
      <alignment horizontal="center" vertical="top" wrapText="1"/>
      <protection/>
    </xf>
    <xf numFmtId="166" fontId="10" fillId="0" borderId="13" xfId="0" applyNumberFormat="1" applyFont="1" applyFill="1" applyBorder="1" applyAlignment="1" applyProtection="1">
      <alignment horizontal="center"/>
      <protection locked="0"/>
    </xf>
    <xf numFmtId="0" fontId="1" fillId="0" borderId="27" xfId="0" applyFont="1" applyFill="1" applyBorder="1" applyAlignment="1" applyProtection="1">
      <alignment horizontal="left" vertical="top" wrapText="1"/>
      <protection locked="0"/>
    </xf>
    <xf numFmtId="0" fontId="1" fillId="0" borderId="58" xfId="0" applyFont="1" applyFill="1" applyBorder="1" applyAlignment="1" applyProtection="1">
      <alignment horizontal="left" vertical="top" wrapText="1"/>
      <protection locked="0"/>
    </xf>
    <xf numFmtId="0" fontId="1" fillId="0" borderId="59" xfId="0" applyFont="1" applyFill="1" applyBorder="1" applyAlignment="1" applyProtection="1">
      <alignment horizontal="left" vertical="top" wrapText="1"/>
      <protection locked="0"/>
    </xf>
    <xf numFmtId="0" fontId="3" fillId="0" borderId="60" xfId="0" applyFont="1" applyFill="1" applyBorder="1" applyAlignment="1" applyProtection="1">
      <alignment horizontal="center" vertical="top" wrapText="1"/>
      <protection locked="0"/>
    </xf>
    <xf numFmtId="0" fontId="1" fillId="0" borderId="28" xfId="0" applyFont="1" applyFill="1" applyBorder="1" applyAlignment="1" applyProtection="1">
      <alignment horizontal="left" vertical="top" wrapText="1"/>
      <protection locked="0"/>
    </xf>
    <xf numFmtId="0" fontId="1" fillId="0" borderId="29" xfId="0" applyFont="1" applyFill="1" applyBorder="1" applyAlignment="1" applyProtection="1">
      <alignment horizontal="left" vertical="top" wrapText="1"/>
      <protection locked="0"/>
    </xf>
    <xf numFmtId="0" fontId="1" fillId="0" borderId="32" xfId="0" applyFont="1" applyFill="1" applyBorder="1" applyAlignment="1" applyProtection="1">
      <alignment horizontal="left" vertical="top" wrapText="1"/>
      <protection locked="0"/>
    </xf>
    <xf numFmtId="0" fontId="1" fillId="0" borderId="31" xfId="0" applyFont="1" applyFill="1" applyBorder="1" applyAlignment="1" applyProtection="1">
      <alignment horizontal="left" vertical="top" wrapText="1"/>
      <protection locked="0"/>
    </xf>
    <xf numFmtId="0" fontId="1" fillId="0" borderId="61" xfId="0" applyFont="1" applyFill="1" applyBorder="1" applyAlignment="1" applyProtection="1">
      <alignment horizontal="left" vertical="top" wrapText="1"/>
      <protection locked="0"/>
    </xf>
    <xf numFmtId="0" fontId="1" fillId="0" borderId="62" xfId="0" applyFont="1" applyFill="1" applyBorder="1" applyAlignment="1" applyProtection="1">
      <alignment horizontal="left" vertical="top" wrapText="1"/>
      <protection locked="0"/>
    </xf>
    <xf numFmtId="0" fontId="1" fillId="0" borderId="30" xfId="0" applyFont="1" applyFill="1" applyBorder="1" applyAlignment="1" applyProtection="1">
      <alignment horizontal="left" vertical="top" wrapText="1"/>
      <protection locked="0"/>
    </xf>
    <xf numFmtId="0" fontId="1" fillId="0" borderId="33" xfId="0" applyFont="1" applyFill="1" applyBorder="1" applyAlignment="1" applyProtection="1">
      <alignment horizontal="left" vertical="top" wrapText="1"/>
      <protection locked="0"/>
    </xf>
    <xf numFmtId="0" fontId="8" fillId="0" borderId="31" xfId="0" applyFont="1" applyFill="1" applyBorder="1" applyAlignment="1" applyProtection="1">
      <alignment horizontal="left" vertical="top" wrapText="1"/>
      <protection locked="0"/>
    </xf>
    <xf numFmtId="0" fontId="4" fillId="26" borderId="55" xfId="0" applyFont="1" applyFill="1" applyBorder="1" applyAlignment="1" applyProtection="1">
      <alignment horizontal="left" wrapText="1"/>
      <protection/>
    </xf>
    <xf numFmtId="0" fontId="1" fillId="26" borderId="32" xfId="0" applyFont="1" applyFill="1" applyBorder="1" applyAlignment="1" applyProtection="1">
      <alignment horizontal="left" vertical="top" wrapText="1"/>
      <protection/>
    </xf>
    <xf numFmtId="0" fontId="1" fillId="0" borderId="48" xfId="0" applyFont="1" applyFill="1" applyBorder="1" applyAlignment="1" applyProtection="1">
      <alignment horizontal="left" vertical="top" wrapText="1"/>
      <protection locked="0"/>
    </xf>
    <xf numFmtId="0" fontId="1" fillId="0" borderId="22" xfId="0" applyFont="1" applyFill="1" applyBorder="1" applyAlignment="1" applyProtection="1">
      <alignment horizontal="left" vertical="top" wrapText="1"/>
      <protection locked="0"/>
    </xf>
    <xf numFmtId="0" fontId="1" fillId="20" borderId="32" xfId="0" applyFont="1" applyFill="1" applyBorder="1" applyAlignment="1" applyProtection="1">
      <alignment horizontal="left" vertical="top" wrapText="1"/>
      <protection locked="0"/>
    </xf>
    <xf numFmtId="0" fontId="1" fillId="20" borderId="28" xfId="0" applyFont="1" applyFill="1" applyBorder="1" applyAlignment="1" applyProtection="1">
      <alignment horizontal="left" vertical="top" wrapText="1"/>
      <protection locked="0"/>
    </xf>
    <xf numFmtId="0" fontId="1" fillId="20" borderId="26" xfId="0" applyFont="1" applyFill="1" applyBorder="1" applyAlignment="1" applyProtection="1">
      <alignment horizontal="left" vertical="top" wrapText="1"/>
      <protection locked="0"/>
    </xf>
    <xf numFmtId="0" fontId="1" fillId="0" borderId="62" xfId="0" applyFont="1" applyFill="1" applyBorder="1" applyAlignment="1" applyProtection="1">
      <alignment vertical="top" wrapText="1"/>
      <protection locked="0"/>
    </xf>
    <xf numFmtId="0" fontId="4" fillId="26" borderId="57" xfId="0" applyFont="1" applyFill="1" applyBorder="1" applyAlignment="1" applyProtection="1">
      <alignment/>
      <protection/>
    </xf>
    <xf numFmtId="166" fontId="4" fillId="26" borderId="46" xfId="0" applyNumberFormat="1" applyFont="1" applyFill="1" applyBorder="1" applyAlignment="1" applyProtection="1">
      <alignment horizontal="right"/>
      <protection/>
    </xf>
    <xf numFmtId="0" fontId="3" fillId="0" borderId="19" xfId="0" applyFont="1" applyFill="1" applyBorder="1" applyAlignment="1" applyProtection="1">
      <alignment horizontal="center"/>
      <protection/>
    </xf>
    <xf numFmtId="0" fontId="3" fillId="0" borderId="48" xfId="0" applyFont="1" applyFill="1" applyBorder="1" applyAlignment="1" applyProtection="1">
      <alignment horizontal="center"/>
      <protection/>
    </xf>
    <xf numFmtId="0" fontId="4" fillId="26" borderId="17" xfId="0" applyFont="1" applyFill="1" applyBorder="1" applyAlignment="1" applyProtection="1">
      <alignment horizontal="center" wrapText="1"/>
      <protection/>
    </xf>
    <xf numFmtId="0" fontId="4" fillId="0" borderId="0" xfId="0" applyFont="1" applyFill="1" applyBorder="1" applyAlignment="1" applyProtection="1">
      <alignment wrapText="1"/>
      <protection/>
    </xf>
    <xf numFmtId="0" fontId="3" fillId="26" borderId="46" xfId="0" applyFont="1" applyFill="1" applyBorder="1" applyAlignment="1" applyProtection="1">
      <alignment horizontal="left" wrapText="1"/>
      <protection/>
    </xf>
    <xf numFmtId="0" fontId="6" fillId="26" borderId="10" xfId="0" applyFont="1" applyFill="1" applyBorder="1" applyAlignment="1" applyProtection="1">
      <alignment/>
      <protection/>
    </xf>
    <xf numFmtId="0" fontId="6" fillId="26" borderId="57"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0" xfId="0" applyFont="1" applyFill="1" applyBorder="1" applyAlignment="1" applyProtection="1">
      <alignment horizontal="center" wrapText="1"/>
      <protection/>
    </xf>
    <xf numFmtId="0" fontId="1" fillId="0" borderId="0" xfId="0" applyFont="1" applyFill="1" applyBorder="1" applyAlignment="1" applyProtection="1">
      <alignment horizontal="center"/>
      <protection/>
    </xf>
    <xf numFmtId="0" fontId="10" fillId="0" borderId="15" xfId="0" applyFont="1" applyFill="1" applyBorder="1" applyAlignment="1" applyProtection="1">
      <alignment wrapText="1"/>
      <protection/>
    </xf>
    <xf numFmtId="166" fontId="1" fillId="0" borderId="28" xfId="0" applyNumberFormat="1" applyFont="1" applyFill="1" applyBorder="1" applyAlignment="1" applyProtection="1">
      <alignment vertical="top"/>
      <protection/>
    </xf>
    <xf numFmtId="0" fontId="1" fillId="0" borderId="37" xfId="0" applyFont="1" applyFill="1" applyBorder="1" applyAlignment="1" applyProtection="1">
      <alignment vertical="top" wrapText="1"/>
      <protection/>
    </xf>
    <xf numFmtId="166" fontId="1" fillId="0" borderId="32" xfId="0" applyNumberFormat="1" applyFont="1" applyFill="1" applyBorder="1" applyAlignment="1" applyProtection="1">
      <alignment vertical="top"/>
      <protection/>
    </xf>
    <xf numFmtId="0" fontId="1" fillId="0" borderId="30" xfId="0" applyFont="1" applyFill="1" applyBorder="1" applyAlignment="1" applyProtection="1">
      <alignment horizontal="left" vertical="top" wrapText="1"/>
      <protection/>
    </xf>
    <xf numFmtId="166" fontId="6" fillId="26" borderId="46" xfId="0" applyNumberFormat="1" applyFont="1" applyFill="1" applyBorder="1" applyAlignment="1" applyProtection="1">
      <alignment/>
      <protection/>
    </xf>
    <xf numFmtId="166" fontId="1" fillId="0" borderId="0" xfId="0" applyNumberFormat="1" applyFont="1" applyFill="1" applyBorder="1" applyAlignment="1" applyProtection="1">
      <alignment vertical="top"/>
      <protection/>
    </xf>
    <xf numFmtId="0" fontId="1" fillId="0" borderId="15" xfId="0" applyFont="1" applyFill="1" applyBorder="1" applyAlignment="1" applyProtection="1">
      <alignment horizontal="center"/>
      <protection/>
    </xf>
    <xf numFmtId="0" fontId="1" fillId="0" borderId="47" xfId="0" applyFont="1" applyFill="1" applyBorder="1" applyAlignment="1" applyProtection="1">
      <alignment horizontal="center" vertical="top"/>
      <protection/>
    </xf>
    <xf numFmtId="0" fontId="8" fillId="0" borderId="0" xfId="0" applyFont="1" applyFill="1" applyBorder="1" applyAlignment="1" applyProtection="1">
      <alignment horizontal="center" vertical="top" wrapText="1"/>
      <protection/>
    </xf>
    <xf numFmtId="0" fontId="3" fillId="0" borderId="32"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wrapText="1"/>
      <protection locked="0"/>
    </xf>
    <xf numFmtId="0" fontId="3" fillId="26" borderId="10" xfId="0" applyFont="1" applyFill="1" applyBorder="1" applyAlignment="1" applyProtection="1">
      <alignment horizontal="left" vertical="top" wrapText="1"/>
      <protection/>
    </xf>
    <xf numFmtId="0" fontId="3" fillId="0" borderId="40" xfId="0" applyFont="1" applyFill="1" applyBorder="1" applyAlignment="1" applyProtection="1">
      <alignment horizontal="left" vertical="top" wrapText="1"/>
      <protection locked="0"/>
    </xf>
    <xf numFmtId="0" fontId="3" fillId="26" borderId="46" xfId="0" applyFont="1" applyFill="1" applyBorder="1" applyAlignment="1" applyProtection="1">
      <alignment horizontal="left" vertical="top" wrapText="1"/>
      <protection/>
    </xf>
    <xf numFmtId="0" fontId="3" fillId="0" borderId="0" xfId="0" applyFont="1" applyFill="1" applyBorder="1" applyAlignment="1" applyProtection="1">
      <alignment horizontal="center" wrapText="1"/>
      <protection/>
    </xf>
    <xf numFmtId="0" fontId="3" fillId="0" borderId="63" xfId="0" applyFont="1" applyFill="1" applyBorder="1" applyAlignment="1" applyProtection="1">
      <alignment vertical="top" wrapText="1"/>
      <protection/>
    </xf>
    <xf numFmtId="0" fontId="3" fillId="0" borderId="64" xfId="0" applyFont="1" applyFill="1" applyBorder="1" applyAlignment="1" applyProtection="1">
      <alignment vertical="top" wrapText="1"/>
      <protection/>
    </xf>
    <xf numFmtId="0" fontId="1" fillId="0" borderId="11" xfId="0" applyFont="1" applyFill="1" applyBorder="1" applyAlignment="1" applyProtection="1">
      <alignment vertical="top"/>
      <protection/>
    </xf>
    <xf numFmtId="166" fontId="1" fillId="0" borderId="32" xfId="0" applyNumberFormat="1" applyFont="1" applyFill="1" applyBorder="1" applyAlignment="1" applyProtection="1">
      <alignment vertical="top" wrapText="1"/>
      <protection/>
    </xf>
    <xf numFmtId="0" fontId="1" fillId="0" borderId="26" xfId="0" applyFont="1" applyFill="1" applyBorder="1" applyAlignment="1" applyProtection="1">
      <alignment horizontal="left" vertical="top" wrapText="1"/>
      <protection locked="0"/>
    </xf>
    <xf numFmtId="0" fontId="4" fillId="26" borderId="55" xfId="0" applyFont="1" applyFill="1" applyBorder="1" applyAlignment="1" applyProtection="1">
      <alignment/>
      <protection/>
    </xf>
    <xf numFmtId="166" fontId="1" fillId="0" borderId="28" xfId="0" applyNumberFormat="1" applyFont="1" applyFill="1" applyBorder="1" applyAlignment="1" applyProtection="1">
      <alignment horizontal="right" vertical="top"/>
      <protection/>
    </xf>
    <xf numFmtId="166" fontId="1" fillId="0" borderId="33" xfId="0" applyNumberFormat="1" applyFont="1" applyFill="1" applyBorder="1" applyAlignment="1" applyProtection="1">
      <alignment horizontal="right" vertical="top"/>
      <protection/>
    </xf>
    <xf numFmtId="0" fontId="1" fillId="0" borderId="30" xfId="0" applyFont="1" applyFill="1" applyBorder="1" applyAlignment="1" applyProtection="1">
      <alignment vertical="top" wrapText="1"/>
      <protection/>
    </xf>
    <xf numFmtId="0" fontId="1" fillId="0" borderId="30" xfId="0" applyFont="1" applyFill="1" applyBorder="1" applyAlignment="1" applyProtection="1">
      <alignment vertical="top" wrapText="1"/>
      <protection/>
    </xf>
    <xf numFmtId="166" fontId="1" fillId="0" borderId="65" xfId="0" applyNumberFormat="1" applyFont="1" applyFill="1" applyBorder="1" applyAlignment="1" applyProtection="1">
      <alignment horizontal="right" vertical="top"/>
      <protection/>
    </xf>
    <xf numFmtId="166" fontId="1" fillId="0" borderId="66" xfId="0" applyNumberFormat="1" applyFont="1" applyFill="1" applyBorder="1" applyAlignment="1" applyProtection="1">
      <alignment horizontal="right" vertical="top"/>
      <protection/>
    </xf>
    <xf numFmtId="0" fontId="1" fillId="0" borderId="67" xfId="0" applyFont="1" applyFill="1" applyBorder="1" applyAlignment="1" applyProtection="1">
      <alignment vertical="top" wrapText="1"/>
      <protection/>
    </xf>
    <xf numFmtId="166" fontId="1" fillId="0" borderId="21" xfId="0" applyNumberFormat="1" applyFont="1" applyFill="1" applyBorder="1" applyAlignment="1" applyProtection="1">
      <alignment horizontal="right" vertical="top"/>
      <protection/>
    </xf>
    <xf numFmtId="166" fontId="1" fillId="0" borderId="61" xfId="0" applyNumberFormat="1" applyFont="1" applyFill="1" applyBorder="1" applyAlignment="1" applyProtection="1">
      <alignment horizontal="right" vertical="top"/>
      <protection/>
    </xf>
    <xf numFmtId="0" fontId="3" fillId="0" borderId="19" xfId="0" applyFont="1" applyFill="1" applyBorder="1" applyAlignment="1" applyProtection="1">
      <alignment/>
      <protection/>
    </xf>
    <xf numFmtId="0" fontId="3" fillId="0" borderId="20" xfId="0" applyFont="1" applyFill="1" applyBorder="1" applyAlignment="1" applyProtection="1">
      <alignment/>
      <protection/>
    </xf>
    <xf numFmtId="0" fontId="1" fillId="0" borderId="32" xfId="57" applyFont="1" applyFill="1" applyBorder="1" applyAlignment="1" applyProtection="1">
      <alignment horizontal="left" vertical="top" wrapText="1"/>
      <protection locked="0"/>
    </xf>
    <xf numFmtId="0" fontId="3"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166" fontId="1" fillId="0" borderId="33" xfId="0" applyNumberFormat="1" applyFont="1" applyFill="1" applyBorder="1" applyAlignment="1" applyProtection="1">
      <alignment vertical="top"/>
      <protection/>
    </xf>
    <xf numFmtId="166" fontId="1" fillId="0" borderId="21" xfId="0" applyNumberFormat="1" applyFont="1" applyFill="1" applyBorder="1" applyAlignment="1" applyProtection="1">
      <alignment vertical="top"/>
      <protection/>
    </xf>
    <xf numFmtId="166" fontId="1" fillId="0" borderId="40" xfId="0" applyNumberFormat="1" applyFont="1" applyFill="1" applyBorder="1" applyAlignment="1" applyProtection="1">
      <alignment vertical="top"/>
      <protection/>
    </xf>
    <xf numFmtId="166" fontId="1" fillId="0" borderId="61" xfId="0" applyNumberFormat="1" applyFont="1" applyFill="1" applyBorder="1" applyAlignment="1" applyProtection="1">
      <alignment vertical="top"/>
      <protection/>
    </xf>
    <xf numFmtId="0" fontId="1" fillId="0" borderId="11" xfId="0" applyFont="1" applyFill="1" applyBorder="1" applyAlignment="1" applyProtection="1">
      <alignment horizontal="center" vertical="top"/>
      <protection/>
    </xf>
    <xf numFmtId="0" fontId="6" fillId="26" borderId="10" xfId="0" applyFont="1" applyFill="1" applyBorder="1" applyAlignment="1" applyProtection="1">
      <alignment horizontal="center"/>
      <protection/>
    </xf>
    <xf numFmtId="0" fontId="0" fillId="0" borderId="0" xfId="0" applyAlignment="1" applyProtection="1">
      <alignment/>
      <protection/>
    </xf>
    <xf numFmtId="0" fontId="1" fillId="0" borderId="28" xfId="57" applyFont="1" applyFill="1" applyBorder="1" applyAlignment="1" applyProtection="1">
      <alignment horizontal="left" vertical="top" wrapText="1"/>
      <protection locked="0"/>
    </xf>
    <xf numFmtId="0" fontId="1" fillId="0" borderId="30" xfId="57" applyFont="1" applyFill="1" applyBorder="1" applyAlignment="1" applyProtection="1">
      <alignment horizontal="left" vertical="top" wrapText="1"/>
      <protection locked="0"/>
    </xf>
    <xf numFmtId="0" fontId="1" fillId="20" borderId="37" xfId="57" applyFont="1" applyFill="1" applyBorder="1" applyAlignment="1" applyProtection="1">
      <alignment horizontal="left" vertical="top" wrapText="1"/>
      <protection locked="0"/>
    </xf>
    <xf numFmtId="0" fontId="1" fillId="0" borderId="39" xfId="57" applyFont="1" applyFill="1" applyBorder="1" applyAlignment="1" applyProtection="1">
      <alignment horizontal="left" vertical="top" wrapText="1"/>
      <protection locked="0"/>
    </xf>
    <xf numFmtId="0" fontId="1" fillId="20" borderId="39" xfId="57" applyFont="1" applyFill="1" applyBorder="1" applyAlignment="1" applyProtection="1">
      <alignment horizontal="left" vertical="top" wrapText="1"/>
      <protection locked="0"/>
    </xf>
    <xf numFmtId="0" fontId="0" fillId="0" borderId="19" xfId="0" applyFont="1" applyFill="1" applyBorder="1" applyAlignment="1" applyProtection="1">
      <alignment horizontal="center" vertical="top" wrapText="1"/>
      <protection/>
    </xf>
    <xf numFmtId="0" fontId="0" fillId="0" borderId="19" xfId="0" applyFont="1" applyFill="1" applyBorder="1" applyAlignment="1" applyProtection="1">
      <alignment horizontal="center" vertical="top"/>
      <protection/>
    </xf>
    <xf numFmtId="0" fontId="0" fillId="0" borderId="0" xfId="0" applyFont="1" applyAlignment="1" applyProtection="1">
      <alignment/>
      <protection/>
    </xf>
    <xf numFmtId="0" fontId="0" fillId="0" borderId="0" xfId="0" applyAlignment="1" applyProtection="1">
      <alignment/>
      <protection/>
    </xf>
    <xf numFmtId="0" fontId="1" fillId="0" borderId="68" xfId="0" applyFont="1" applyFill="1" applyBorder="1" applyAlignment="1" applyProtection="1">
      <alignment horizontal="left" vertical="top" wrapText="1"/>
      <protection/>
    </xf>
    <xf numFmtId="0" fontId="0" fillId="0" borderId="0" xfId="0" applyFont="1" applyFill="1" applyBorder="1" applyAlignment="1" applyProtection="1">
      <alignment horizontal="center" vertical="top" wrapText="1"/>
      <protection/>
    </xf>
    <xf numFmtId="166" fontId="1" fillId="0" borderId="40" xfId="0" applyNumberFormat="1" applyFont="1" applyFill="1" applyBorder="1" applyAlignment="1" applyProtection="1">
      <alignment horizontal="right" vertical="top"/>
      <protection/>
    </xf>
    <xf numFmtId="0" fontId="1" fillId="0" borderId="26" xfId="0" applyFont="1" applyFill="1" applyBorder="1" applyAlignment="1" applyProtection="1">
      <alignment horizontal="left" vertical="top" wrapText="1"/>
      <protection/>
    </xf>
    <xf numFmtId="0" fontId="1" fillId="0" borderId="37" xfId="0" applyFont="1" applyBorder="1" applyAlignment="1" applyProtection="1">
      <alignment vertical="top" wrapText="1"/>
      <protection/>
    </xf>
    <xf numFmtId="0" fontId="1" fillId="0" borderId="69" xfId="0" applyFont="1" applyBorder="1" applyAlignment="1" applyProtection="1">
      <alignment vertical="top" wrapText="1"/>
      <protection/>
    </xf>
    <xf numFmtId="0" fontId="0" fillId="0" borderId="0" xfId="0" applyFont="1" applyBorder="1" applyAlignment="1" applyProtection="1">
      <alignment vertical="top"/>
      <protection/>
    </xf>
    <xf numFmtId="0" fontId="3" fillId="0" borderId="0" xfId="0" applyFont="1" applyAlignment="1" applyProtection="1">
      <alignment/>
      <protection/>
    </xf>
    <xf numFmtId="0" fontId="3" fillId="0" borderId="68" xfId="0" applyFont="1" applyFill="1" applyBorder="1" applyAlignment="1" applyProtection="1">
      <alignment horizontal="center" vertical="top" wrapText="1"/>
      <protection locked="0"/>
    </xf>
    <xf numFmtId="0" fontId="1" fillId="0" borderId="68" xfId="0" applyFont="1" applyFill="1" applyBorder="1" applyAlignment="1" applyProtection="1">
      <alignment horizontal="left" vertical="top" wrapText="1"/>
      <protection locked="0"/>
    </xf>
    <xf numFmtId="0" fontId="1" fillId="0" borderId="27" xfId="0" applyFont="1" applyFill="1" applyBorder="1" applyAlignment="1" applyProtection="1">
      <alignment horizontal="left" vertical="top" wrapText="1"/>
      <protection locked="0"/>
    </xf>
    <xf numFmtId="0" fontId="1" fillId="0" borderId="68" xfId="0" applyFont="1" applyFill="1" applyBorder="1" applyAlignment="1" applyProtection="1">
      <alignment horizontal="left" vertical="top" wrapText="1"/>
      <protection locked="0"/>
    </xf>
    <xf numFmtId="0" fontId="1" fillId="20" borderId="61" xfId="57" applyFont="1" applyFill="1" applyBorder="1" applyAlignment="1" applyProtection="1">
      <alignment horizontal="left" vertical="top" wrapText="1"/>
      <protection locked="0"/>
    </xf>
    <xf numFmtId="0" fontId="0" fillId="0" borderId="62" xfId="0" applyBorder="1" applyAlignment="1" applyProtection="1">
      <alignment horizontal="left" vertical="top" wrapText="1"/>
      <protection locked="0"/>
    </xf>
    <xf numFmtId="0" fontId="1" fillId="0" borderId="33" xfId="57" applyFont="1" applyFill="1" applyBorder="1" applyAlignment="1" applyProtection="1">
      <alignment horizontal="left" vertical="top" wrapText="1"/>
      <protection locked="0"/>
    </xf>
    <xf numFmtId="0" fontId="1" fillId="0" borderId="40" xfId="57" applyFont="1" applyFill="1" applyBorder="1" applyAlignment="1" applyProtection="1">
      <alignment horizontal="left" vertical="top" wrapText="1"/>
      <protection locked="0"/>
    </xf>
    <xf numFmtId="0" fontId="0" fillId="0" borderId="0" xfId="0" applyFont="1" applyFill="1" applyBorder="1" applyAlignment="1" applyProtection="1">
      <alignment horizontal="center" vertical="top" wrapText="1"/>
      <protection/>
    </xf>
    <xf numFmtId="166" fontId="1" fillId="0" borderId="32" xfId="0" applyNumberFormat="1" applyFont="1" applyFill="1" applyBorder="1" applyAlignment="1" applyProtection="1">
      <alignment horizontal="right" vertical="top"/>
      <protection/>
    </xf>
    <xf numFmtId="166" fontId="1" fillId="0" borderId="33" xfId="0" applyNumberFormat="1" applyFont="1" applyFill="1" applyBorder="1" applyAlignment="1" applyProtection="1">
      <alignment horizontal="right" vertical="top"/>
      <protection/>
    </xf>
    <xf numFmtId="166" fontId="1" fillId="0" borderId="40" xfId="0" applyNumberFormat="1" applyFont="1" applyFill="1" applyBorder="1" applyAlignment="1" applyProtection="1">
      <alignment horizontal="right" vertical="top"/>
      <protection/>
    </xf>
    <xf numFmtId="0" fontId="8" fillId="0" borderId="0" xfId="0" applyFont="1" applyFill="1" applyBorder="1" applyAlignment="1" applyProtection="1">
      <alignment vertical="top"/>
      <protection/>
    </xf>
    <xf numFmtId="0" fontId="7" fillId="0" borderId="0" xfId="0" applyFont="1" applyFill="1" applyBorder="1" applyAlignment="1" applyProtection="1">
      <alignment vertical="top"/>
      <protection/>
    </xf>
    <xf numFmtId="0" fontId="0" fillId="0" borderId="0" xfId="0" applyFont="1" applyFill="1" applyBorder="1" applyAlignment="1" applyProtection="1">
      <alignment horizontal="center" vertical="top" wrapText="1"/>
      <protection/>
    </xf>
    <xf numFmtId="0" fontId="1" fillId="0" borderId="26" xfId="0" applyFont="1" applyFill="1" applyBorder="1" applyAlignment="1" applyProtection="1">
      <alignment vertical="top" wrapText="1"/>
      <protection/>
    </xf>
    <xf numFmtId="0" fontId="3" fillId="0" borderId="24" xfId="0" applyFont="1" applyFill="1" applyBorder="1" applyAlignment="1" applyProtection="1">
      <alignment horizontal="center" vertical="top"/>
      <protection/>
    </xf>
    <xf numFmtId="0" fontId="3" fillId="0" borderId="24" xfId="0" applyFont="1" applyFill="1" applyBorder="1" applyAlignment="1" applyProtection="1">
      <alignment horizontal="center" vertical="top" wrapText="1"/>
      <protection/>
    </xf>
    <xf numFmtId="0" fontId="3" fillId="0" borderId="0" xfId="0" applyFont="1" applyFill="1" applyBorder="1" applyAlignment="1" applyProtection="1">
      <alignment vertical="top"/>
      <protection/>
    </xf>
    <xf numFmtId="0" fontId="3" fillId="0" borderId="0" xfId="0" applyFont="1" applyFill="1" applyBorder="1" applyAlignment="1" applyProtection="1">
      <alignment vertical="top"/>
      <protection/>
    </xf>
    <xf numFmtId="0" fontId="1" fillId="0" borderId="47" xfId="0" applyFont="1" applyFill="1" applyBorder="1" applyAlignment="1" applyProtection="1">
      <alignment vertical="top"/>
      <protection/>
    </xf>
    <xf numFmtId="0" fontId="1" fillId="26" borderId="40" xfId="0" applyFont="1" applyFill="1" applyBorder="1" applyAlignment="1" applyProtection="1">
      <alignment horizontal="left" vertical="top" wrapText="1"/>
      <protection/>
    </xf>
    <xf numFmtId="0" fontId="1" fillId="26" borderId="59" xfId="0" applyFont="1" applyFill="1" applyBorder="1" applyAlignment="1" applyProtection="1">
      <alignment horizontal="left" vertical="top" wrapText="1"/>
      <protection/>
    </xf>
    <xf numFmtId="0" fontId="1" fillId="0" borderId="30" xfId="0" applyFont="1" applyFill="1" applyBorder="1" applyAlignment="1" applyProtection="1">
      <alignment horizontal="left" vertical="top" wrapText="1" indent="1"/>
      <protection/>
    </xf>
    <xf numFmtId="0" fontId="0" fillId="0" borderId="11" xfId="0" applyBorder="1" applyAlignment="1" applyProtection="1">
      <alignment vertical="top"/>
      <protection/>
    </xf>
    <xf numFmtId="166" fontId="1" fillId="20" borderId="32" xfId="0" applyNumberFormat="1" applyFont="1" applyFill="1" applyBorder="1" applyAlignment="1" applyProtection="1">
      <alignment horizontal="right" vertical="top"/>
      <protection/>
    </xf>
    <xf numFmtId="0" fontId="1" fillId="20" borderId="30" xfId="0" applyFont="1" applyFill="1" applyBorder="1" applyAlignment="1" applyProtection="1">
      <alignment horizontal="left" vertical="top" wrapText="1"/>
      <protection/>
    </xf>
    <xf numFmtId="0" fontId="0" fillId="0" borderId="47" xfId="0" applyBorder="1" applyAlignment="1" applyProtection="1">
      <alignment horizontal="center" vertical="top"/>
      <protection/>
    </xf>
    <xf numFmtId="166" fontId="1" fillId="20" borderId="33" xfId="0" applyNumberFormat="1" applyFont="1" applyFill="1" applyBorder="1" applyAlignment="1" applyProtection="1">
      <alignment horizontal="right" vertical="top"/>
      <protection/>
    </xf>
    <xf numFmtId="0" fontId="1" fillId="20" borderId="26" xfId="0" applyFont="1" applyFill="1" applyBorder="1" applyAlignment="1" applyProtection="1">
      <alignment horizontal="left" vertical="top" wrapText="1" indent="1"/>
      <protection/>
    </xf>
    <xf numFmtId="0" fontId="0" fillId="0" borderId="22" xfId="0" applyFont="1" applyFill="1" applyBorder="1" applyAlignment="1" applyProtection="1">
      <alignment horizontal="center" vertical="top" wrapText="1"/>
      <protection/>
    </xf>
    <xf numFmtId="0" fontId="4" fillId="26" borderId="46" xfId="57" applyFont="1" applyFill="1" applyBorder="1" applyAlignment="1" applyProtection="1">
      <alignment horizontal="left" wrapText="1"/>
      <protection/>
    </xf>
    <xf numFmtId="0" fontId="1" fillId="0" borderId="61" xfId="57" applyFont="1" applyFill="1" applyBorder="1" applyAlignment="1" applyProtection="1">
      <alignment horizontal="left" vertical="top" wrapText="1"/>
      <protection locked="0"/>
    </xf>
    <xf numFmtId="0" fontId="1" fillId="0" borderId="37" xfId="57" applyFont="1" applyFill="1" applyBorder="1" applyAlignment="1" applyProtection="1">
      <alignment horizontal="left" vertical="top" wrapText="1"/>
      <protection locked="0"/>
    </xf>
    <xf numFmtId="0" fontId="1" fillId="20" borderId="32" xfId="57" applyFont="1" applyFill="1" applyBorder="1" applyAlignment="1" applyProtection="1">
      <alignment horizontal="left" vertical="top" wrapText="1"/>
      <protection locked="0"/>
    </xf>
    <xf numFmtId="0" fontId="1" fillId="0" borderId="32" xfId="57" applyFont="1" applyBorder="1" applyAlignment="1" applyProtection="1">
      <alignment horizontal="left" vertical="top" wrapText="1"/>
      <protection locked="0"/>
    </xf>
    <xf numFmtId="0" fontId="1" fillId="0" borderId="21" xfId="57" applyFont="1" applyFill="1" applyBorder="1" applyAlignment="1" applyProtection="1">
      <alignment horizontal="left" vertical="top" wrapText="1"/>
      <protection locked="0"/>
    </xf>
    <xf numFmtId="0" fontId="1" fillId="0" borderId="41" xfId="57" applyFont="1" applyBorder="1" applyAlignment="1" applyProtection="1">
      <alignment horizontal="left" vertical="top" wrapText="1"/>
      <protection locked="0"/>
    </xf>
    <xf numFmtId="0" fontId="1" fillId="0" borderId="69" xfId="57" applyFont="1" applyFill="1" applyBorder="1" applyAlignment="1" applyProtection="1">
      <alignment horizontal="left" vertical="top" wrapText="1"/>
      <protection locked="0"/>
    </xf>
    <xf numFmtId="0" fontId="0" fillId="0" borderId="24" xfId="0" applyFont="1" applyFill="1" applyBorder="1" applyAlignment="1" applyProtection="1">
      <alignment horizontal="center" vertical="top" wrapText="1"/>
      <protection/>
    </xf>
    <xf numFmtId="0" fontId="0" fillId="0" borderId="70" xfId="0" applyFont="1" applyFill="1" applyBorder="1" applyAlignment="1" applyProtection="1">
      <alignment horizontal="center" vertical="top" wrapText="1"/>
      <protection/>
    </xf>
    <xf numFmtId="166" fontId="1" fillId="20" borderId="18" xfId="0" applyNumberFormat="1" applyFont="1" applyFill="1" applyBorder="1" applyAlignment="1" applyProtection="1">
      <alignment horizontal="right" vertical="top"/>
      <protection/>
    </xf>
    <xf numFmtId="166" fontId="1" fillId="20" borderId="32" xfId="0" applyNumberFormat="1" applyFont="1" applyFill="1" applyBorder="1" applyAlignment="1" applyProtection="1">
      <alignment horizontal="right" vertical="top"/>
      <protection/>
    </xf>
    <xf numFmtId="166" fontId="1" fillId="20" borderId="33" xfId="0" applyNumberFormat="1" applyFont="1" applyFill="1" applyBorder="1" applyAlignment="1" applyProtection="1">
      <alignment horizontal="right" vertical="top"/>
      <protection/>
    </xf>
    <xf numFmtId="166" fontId="1" fillId="20" borderId="21" xfId="0" applyNumberFormat="1" applyFont="1" applyFill="1" applyBorder="1" applyAlignment="1" applyProtection="1">
      <alignment horizontal="right" vertical="top"/>
      <protection/>
    </xf>
    <xf numFmtId="166" fontId="1" fillId="20" borderId="40" xfId="0" applyNumberFormat="1" applyFont="1" applyFill="1" applyBorder="1" applyAlignment="1" applyProtection="1">
      <alignment horizontal="right" vertical="top"/>
      <protection/>
    </xf>
    <xf numFmtId="166" fontId="1" fillId="20" borderId="61" xfId="0" applyNumberFormat="1" applyFont="1" applyFill="1" applyBorder="1" applyAlignment="1" applyProtection="1">
      <alignment horizontal="right" vertical="top"/>
      <protection/>
    </xf>
    <xf numFmtId="0" fontId="1" fillId="0" borderId="24" xfId="0" applyFont="1" applyFill="1" applyBorder="1" applyAlignment="1" applyProtection="1">
      <alignment horizontal="center" vertical="top"/>
      <protection/>
    </xf>
    <xf numFmtId="0" fontId="1" fillId="0" borderId="70" xfId="0" applyFont="1" applyFill="1" applyBorder="1" applyAlignment="1" applyProtection="1">
      <alignment horizontal="center" vertical="top" wrapText="1"/>
      <protection/>
    </xf>
    <xf numFmtId="0" fontId="1" fillId="0" borderId="0" xfId="0" applyFont="1" applyFill="1" applyBorder="1" applyAlignment="1" applyProtection="1">
      <alignment vertical="top"/>
      <protection/>
    </xf>
    <xf numFmtId="166" fontId="1" fillId="0" borderId="28" xfId="0" applyNumberFormat="1" applyFont="1" applyFill="1" applyBorder="1" applyAlignment="1" applyProtection="1">
      <alignment horizontal="right" vertical="top"/>
      <protection/>
    </xf>
    <xf numFmtId="0" fontId="1" fillId="0" borderId="19" xfId="0" applyFont="1" applyFill="1" applyBorder="1" applyAlignment="1" applyProtection="1">
      <alignment horizontal="center" vertical="top" wrapText="1"/>
      <protection/>
    </xf>
    <xf numFmtId="0" fontId="1" fillId="0" borderId="20" xfId="0" applyFont="1" applyFill="1" applyBorder="1" applyAlignment="1" applyProtection="1">
      <alignment horizontal="center" vertical="top" wrapText="1"/>
      <protection/>
    </xf>
    <xf numFmtId="0" fontId="1" fillId="0" borderId="0" xfId="0" applyFont="1" applyFill="1" applyBorder="1" applyAlignment="1" applyProtection="1">
      <alignment horizontal="center" vertical="top"/>
      <protection/>
    </xf>
    <xf numFmtId="0" fontId="1" fillId="0" borderId="22" xfId="0" applyFont="1" applyFill="1" applyBorder="1" applyAlignment="1" applyProtection="1">
      <alignment horizontal="center" vertical="top" wrapText="1"/>
      <protection/>
    </xf>
    <xf numFmtId="0" fontId="4" fillId="0" borderId="0" xfId="0" applyFont="1" applyFill="1" applyBorder="1" applyAlignment="1" applyProtection="1">
      <alignment vertical="top"/>
      <protection/>
    </xf>
    <xf numFmtId="166" fontId="1" fillId="0" borderId="61" xfId="0" applyNumberFormat="1" applyFont="1" applyFill="1" applyBorder="1" applyAlignment="1" applyProtection="1">
      <alignment horizontal="right" vertical="top"/>
      <protection/>
    </xf>
    <xf numFmtId="0" fontId="1" fillId="0" borderId="69" xfId="0" applyFont="1" applyFill="1" applyBorder="1" applyAlignment="1" applyProtection="1">
      <alignment vertical="top" wrapText="1"/>
      <protection/>
    </xf>
    <xf numFmtId="0" fontId="1" fillId="0" borderId="24" xfId="0" applyFont="1" applyFill="1" applyBorder="1" applyAlignment="1" applyProtection="1">
      <alignment horizontal="center" vertical="top" wrapText="1"/>
      <protection/>
    </xf>
    <xf numFmtId="0" fontId="1" fillId="0" borderId="19" xfId="0" applyFont="1" applyFill="1" applyBorder="1" applyAlignment="1" applyProtection="1">
      <alignment horizontal="center" vertical="top"/>
      <protection/>
    </xf>
    <xf numFmtId="0" fontId="1" fillId="0" borderId="0" xfId="57" applyFont="1" applyFill="1" applyBorder="1" applyAlignment="1" applyProtection="1">
      <alignment horizontal="left" vertical="top" wrapText="1"/>
      <protection locked="0"/>
    </xf>
    <xf numFmtId="0" fontId="1" fillId="0" borderId="30" xfId="57" applyFont="1" applyFill="1" applyBorder="1" applyAlignment="1" applyProtection="1">
      <alignment vertical="top" wrapText="1"/>
      <protection locked="0"/>
    </xf>
    <xf numFmtId="166" fontId="1" fillId="0" borderId="21" xfId="0" applyNumberFormat="1" applyFont="1" applyFill="1" applyBorder="1" applyAlignment="1" applyProtection="1">
      <alignment horizontal="right" vertical="top"/>
      <protection/>
    </xf>
    <xf numFmtId="0" fontId="4" fillId="0" borderId="71" xfId="0" applyFont="1" applyFill="1" applyBorder="1" applyAlignment="1" applyProtection="1">
      <alignment horizontal="center" vertical="top"/>
      <protection/>
    </xf>
    <xf numFmtId="0" fontId="1" fillId="0" borderId="39" xfId="0" applyFont="1" applyFill="1" applyBorder="1" applyAlignment="1" applyProtection="1">
      <alignment horizontal="left" vertical="top" wrapText="1"/>
      <protection/>
    </xf>
    <xf numFmtId="0" fontId="3" fillId="26" borderId="10" xfId="0" applyFont="1" applyFill="1" applyBorder="1" applyAlignment="1" applyProtection="1">
      <alignment wrapText="1"/>
      <protection/>
    </xf>
    <xf numFmtId="166" fontId="10" fillId="0" borderId="13" xfId="0" applyNumberFormat="1" applyFont="1" applyFill="1" applyBorder="1" applyAlignment="1" applyProtection="1">
      <alignment horizontal="center"/>
      <protection/>
    </xf>
    <xf numFmtId="0" fontId="3" fillId="0" borderId="15" xfId="0" applyFont="1" applyFill="1" applyBorder="1" applyAlignment="1" applyProtection="1">
      <alignment horizontal="center" wrapText="1"/>
      <protection/>
    </xf>
    <xf numFmtId="0" fontId="3" fillId="0" borderId="15" xfId="0" applyFont="1" applyFill="1" applyBorder="1" applyAlignment="1" applyProtection="1">
      <alignment horizontal="center"/>
      <protection/>
    </xf>
    <xf numFmtId="0" fontId="1" fillId="0" borderId="15" xfId="0" applyFont="1" applyFill="1" applyBorder="1" applyAlignment="1" applyProtection="1">
      <alignment/>
      <protection/>
    </xf>
    <xf numFmtId="0" fontId="6" fillId="26" borderId="10" xfId="0" applyFont="1" applyFill="1" applyBorder="1" applyAlignment="1" applyProtection="1">
      <alignment horizontal="left"/>
      <protection/>
    </xf>
    <xf numFmtId="0" fontId="6" fillId="26" borderId="57" xfId="0" applyFont="1" applyFill="1" applyBorder="1" applyAlignment="1" applyProtection="1">
      <alignment horizontal="left"/>
      <protection/>
    </xf>
    <xf numFmtId="0" fontId="4" fillId="26" borderId="10" xfId="0" applyFont="1" applyFill="1" applyBorder="1" applyAlignment="1" applyProtection="1">
      <alignment horizontal="left"/>
      <protection/>
    </xf>
    <xf numFmtId="0" fontId="4" fillId="26" borderId="57" xfId="0" applyFont="1" applyFill="1" applyBorder="1" applyAlignment="1" applyProtection="1">
      <alignment horizontal="left"/>
      <protection/>
    </xf>
    <xf numFmtId="0" fontId="0" fillId="0" borderId="0" xfId="0" applyFont="1" applyFill="1" applyBorder="1" applyAlignment="1" applyProtection="1">
      <alignment horizontal="left" vertical="top"/>
      <protection/>
    </xf>
    <xf numFmtId="166" fontId="1" fillId="0" borderId="72" xfId="0" applyNumberFormat="1" applyFont="1" applyFill="1" applyBorder="1" applyAlignment="1" applyProtection="1">
      <alignment vertical="top"/>
      <protection/>
    </xf>
    <xf numFmtId="0" fontId="3" fillId="0" borderId="53" xfId="0" applyFont="1" applyFill="1" applyBorder="1" applyAlignment="1" applyProtection="1">
      <alignment horizontal="center" vertical="top" wrapText="1"/>
      <protection/>
    </xf>
    <xf numFmtId="0" fontId="1" fillId="0" borderId="38" xfId="0" applyFont="1" applyFill="1" applyBorder="1" applyAlignment="1" applyProtection="1">
      <alignment horizontal="left" vertical="top" wrapText="1" indent="1"/>
      <protection/>
    </xf>
    <xf numFmtId="0" fontId="1" fillId="0" borderId="38" xfId="0" applyFont="1" applyFill="1" applyBorder="1" applyAlignment="1" applyProtection="1">
      <alignment horizontal="left" vertical="top" wrapText="1"/>
      <protection/>
    </xf>
    <xf numFmtId="0" fontId="1" fillId="0" borderId="39" xfId="0" applyFont="1" applyFill="1" applyBorder="1" applyAlignment="1" applyProtection="1">
      <alignment vertical="top" wrapText="1"/>
      <protection/>
    </xf>
    <xf numFmtId="0" fontId="1" fillId="0" borderId="39" xfId="0" applyFont="1" applyFill="1" applyBorder="1" applyAlignment="1" applyProtection="1">
      <alignment horizontal="left" vertical="top" wrapText="1"/>
      <protection/>
    </xf>
    <xf numFmtId="0" fontId="1" fillId="0" borderId="26" xfId="0" applyFont="1" applyFill="1" applyBorder="1" applyAlignment="1" applyProtection="1">
      <alignment vertical="top" wrapText="1"/>
      <protection/>
    </xf>
    <xf numFmtId="0" fontId="1" fillId="0" borderId="73" xfId="0" applyFont="1" applyFill="1" applyBorder="1" applyAlignment="1" applyProtection="1">
      <alignment horizontal="left" vertical="top" wrapText="1"/>
      <protection/>
    </xf>
    <xf numFmtId="0" fontId="1" fillId="0" borderId="39" xfId="0" applyFont="1" applyFill="1" applyBorder="1" applyAlignment="1" applyProtection="1">
      <alignment vertical="top" wrapText="1"/>
      <protection/>
    </xf>
    <xf numFmtId="0" fontId="1" fillId="0" borderId="38" xfId="0" applyFont="1" applyFill="1" applyBorder="1" applyAlignment="1" applyProtection="1">
      <alignment vertical="top" wrapText="1"/>
      <protection/>
    </xf>
    <xf numFmtId="0" fontId="1" fillId="0" borderId="26" xfId="0" applyFont="1" applyFill="1" applyBorder="1" applyAlignment="1" applyProtection="1">
      <alignment horizontal="left" vertical="top" wrapText="1"/>
      <protection/>
    </xf>
    <xf numFmtId="0" fontId="1" fillId="0" borderId="26" xfId="0" applyFont="1" applyFill="1" applyBorder="1" applyAlignment="1" applyProtection="1">
      <alignment horizontal="left" vertical="top" wrapText="1" indent="1"/>
      <protection/>
    </xf>
    <xf numFmtId="0" fontId="1" fillId="0" borderId="26" xfId="0" applyFont="1" applyFill="1" applyBorder="1" applyAlignment="1" applyProtection="1">
      <alignment horizontal="left" vertical="top" wrapText="1" indent="1"/>
      <protection/>
    </xf>
    <xf numFmtId="0" fontId="1" fillId="0" borderId="30" xfId="0" applyFont="1" applyFill="1" applyBorder="1" applyAlignment="1" applyProtection="1">
      <alignment horizontal="left" vertical="top" wrapText="1" indent="1"/>
      <protection/>
    </xf>
    <xf numFmtId="0" fontId="1" fillId="0" borderId="74" xfId="0" applyFont="1" applyFill="1" applyBorder="1" applyAlignment="1" applyProtection="1">
      <alignment horizontal="left" vertical="top" wrapText="1"/>
      <protection/>
    </xf>
    <xf numFmtId="0" fontId="1" fillId="0" borderId="69" xfId="0" applyFont="1" applyFill="1" applyBorder="1" applyAlignment="1" applyProtection="1">
      <alignment horizontal="left" vertical="top" wrapText="1"/>
      <protection/>
    </xf>
    <xf numFmtId="0" fontId="1" fillId="0" borderId="0" xfId="0" applyFont="1" applyFill="1" applyBorder="1" applyAlignment="1" applyProtection="1">
      <alignment vertical="top" wrapText="1"/>
      <protection/>
    </xf>
    <xf numFmtId="0" fontId="1" fillId="0" borderId="0" xfId="0" applyFont="1" applyFill="1" applyBorder="1" applyAlignment="1" applyProtection="1">
      <alignment horizontal="left" vertical="top" wrapText="1"/>
      <protection/>
    </xf>
    <xf numFmtId="0" fontId="1" fillId="0" borderId="19" xfId="0" applyFont="1" applyFill="1" applyBorder="1" applyAlignment="1" applyProtection="1">
      <alignment vertical="top" wrapText="1"/>
      <protection/>
    </xf>
    <xf numFmtId="0" fontId="1" fillId="0" borderId="75" xfId="0" applyFont="1" applyFill="1" applyBorder="1" applyAlignment="1" applyProtection="1">
      <alignment vertical="top" wrapText="1"/>
      <protection/>
    </xf>
    <xf numFmtId="0" fontId="1" fillId="0" borderId="68" xfId="0" applyFont="1" applyFill="1" applyBorder="1" applyAlignment="1" applyProtection="1">
      <alignment vertical="top" wrapText="1"/>
      <protection/>
    </xf>
    <xf numFmtId="0" fontId="1" fillId="0" borderId="32" xfId="0" applyFont="1" applyFill="1" applyBorder="1" applyAlignment="1" applyProtection="1">
      <alignment vertical="top" wrapText="1"/>
      <protection/>
    </xf>
    <xf numFmtId="0" fontId="1" fillId="0" borderId="27" xfId="0" applyFont="1" applyFill="1" applyBorder="1" applyAlignment="1" applyProtection="1">
      <alignment horizontal="left" vertical="top" wrapText="1"/>
      <protection/>
    </xf>
    <xf numFmtId="0" fontId="1" fillId="0" borderId="31" xfId="0" applyFont="1" applyFill="1" applyBorder="1" applyAlignment="1" applyProtection="1">
      <alignment vertical="top" wrapText="1"/>
      <protection/>
    </xf>
    <xf numFmtId="0" fontId="3" fillId="27" borderId="51" xfId="0" applyFont="1" applyFill="1" applyBorder="1" applyAlignment="1" applyProtection="1">
      <alignment horizontal="center" vertical="top" wrapText="1"/>
      <protection/>
    </xf>
    <xf numFmtId="166" fontId="1" fillId="0" borderId="33" xfId="0" applyNumberFormat="1" applyFont="1" applyFill="1" applyBorder="1" applyAlignment="1" applyProtection="1">
      <alignment horizontal="right" vertical="top" wrapText="1"/>
      <protection/>
    </xf>
    <xf numFmtId="166" fontId="1" fillId="0" borderId="32" xfId="0" applyNumberFormat="1" applyFont="1" applyFill="1" applyBorder="1" applyAlignment="1" applyProtection="1">
      <alignment horizontal="right" vertical="top" wrapText="1"/>
      <protection/>
    </xf>
    <xf numFmtId="0" fontId="0" fillId="0" borderId="0" xfId="0" applyBorder="1" applyAlignment="1" applyProtection="1">
      <alignment/>
      <protection/>
    </xf>
    <xf numFmtId="0" fontId="3" fillId="0" borderId="76" xfId="0" applyFont="1" applyFill="1" applyBorder="1" applyAlignment="1" applyProtection="1">
      <alignment horizontal="center" wrapText="1"/>
      <protection/>
    </xf>
    <xf numFmtId="0" fontId="3" fillId="0" borderId="71" xfId="0" applyFont="1" applyFill="1" applyBorder="1" applyAlignment="1" applyProtection="1">
      <alignment horizontal="center" wrapText="1"/>
      <protection/>
    </xf>
    <xf numFmtId="0" fontId="3" fillId="0" borderId="76" xfId="0" applyFont="1" applyFill="1" applyBorder="1" applyAlignment="1" applyProtection="1">
      <alignment horizontal="center"/>
      <protection/>
    </xf>
    <xf numFmtId="0" fontId="3" fillId="0" borderId="77" xfId="0" applyFont="1" applyFill="1" applyBorder="1" applyAlignment="1" applyProtection="1">
      <alignment horizontal="center"/>
      <protection/>
    </xf>
    <xf numFmtId="166" fontId="1" fillId="0" borderId="28" xfId="0" applyNumberFormat="1" applyFont="1" applyFill="1" applyBorder="1" applyAlignment="1" applyProtection="1">
      <alignment horizontal="right" vertical="top" wrapText="1"/>
      <protection/>
    </xf>
    <xf numFmtId="166" fontId="1" fillId="0" borderId="32" xfId="0" applyNumberFormat="1" applyFont="1" applyFill="1" applyBorder="1" applyAlignment="1" applyProtection="1">
      <alignment horizontal="right" vertical="top" wrapText="1"/>
      <protection/>
    </xf>
    <xf numFmtId="0" fontId="3" fillId="0" borderId="77" xfId="0" applyFont="1" applyFill="1" applyBorder="1" applyAlignment="1" applyProtection="1">
      <alignment horizontal="center" wrapText="1"/>
      <protection/>
    </xf>
    <xf numFmtId="0" fontId="1" fillId="0" borderId="38" xfId="0" applyFont="1" applyFill="1" applyBorder="1" applyAlignment="1" applyProtection="1">
      <alignment horizontal="left" vertical="top" wrapText="1" indent="2"/>
      <protection/>
    </xf>
    <xf numFmtId="0" fontId="18" fillId="0" borderId="21" xfId="0" applyFont="1" applyBorder="1" applyAlignment="1">
      <alignment horizontal="center"/>
    </xf>
    <xf numFmtId="0" fontId="18" fillId="0" borderId="0" xfId="0" applyFont="1" applyBorder="1" applyAlignment="1">
      <alignment horizontal="center"/>
    </xf>
    <xf numFmtId="0" fontId="18" fillId="0" borderId="22" xfId="0" applyFont="1" applyBorder="1" applyAlignment="1">
      <alignment horizontal="center"/>
    </xf>
    <xf numFmtId="0" fontId="0" fillId="0" borderId="21" xfId="0" applyBorder="1" applyAlignment="1">
      <alignment horizontal="right"/>
    </xf>
    <xf numFmtId="0" fontId="0" fillId="0" borderId="0" xfId="0" applyBorder="1" applyAlignment="1">
      <alignment horizontal="right"/>
    </xf>
    <xf numFmtId="0" fontId="3" fillId="0" borderId="21" xfId="0" applyFont="1" applyBorder="1" applyAlignment="1">
      <alignment horizontal="center"/>
    </xf>
    <xf numFmtId="0" fontId="3" fillId="0" borderId="0" xfId="0" applyFont="1" applyBorder="1" applyAlignment="1">
      <alignment horizontal="center"/>
    </xf>
    <xf numFmtId="0" fontId="3" fillId="0" borderId="22" xfId="0" applyFont="1" applyBorder="1" applyAlignment="1">
      <alignment horizontal="center"/>
    </xf>
    <xf numFmtId="0" fontId="2" fillId="0" borderId="21" xfId="0" applyFont="1" applyBorder="1" applyAlignment="1">
      <alignment horizontal="center"/>
    </xf>
    <xf numFmtId="0" fontId="2" fillId="0" borderId="0" xfId="0" applyFont="1" applyBorder="1" applyAlignment="1">
      <alignment horizontal="center"/>
    </xf>
    <xf numFmtId="0" fontId="2" fillId="0" borderId="22" xfId="0" applyFont="1" applyBorder="1" applyAlignment="1">
      <alignment horizontal="center"/>
    </xf>
    <xf numFmtId="0" fontId="0" fillId="0" borderId="25" xfId="0" applyBorder="1" applyAlignment="1" applyProtection="1">
      <alignment horizontal="left"/>
      <protection locked="0"/>
    </xf>
    <xf numFmtId="0" fontId="26" fillId="0" borderId="78" xfId="0" applyFont="1" applyFill="1" applyBorder="1" applyAlignment="1" applyProtection="1">
      <alignment horizontal="left" vertical="top" wrapText="1"/>
      <protection locked="0"/>
    </xf>
    <xf numFmtId="0" fontId="0" fillId="0" borderId="79" xfId="0" applyFill="1" applyBorder="1" applyAlignment="1" applyProtection="1">
      <alignment horizontal="left" vertical="top" wrapText="1"/>
      <protection locked="0"/>
    </xf>
    <xf numFmtId="0" fontId="0" fillId="0" borderId="80" xfId="0" applyFill="1" applyBorder="1" applyAlignment="1" applyProtection="1">
      <alignment horizontal="left" vertical="top" wrapText="1"/>
      <protection locked="0"/>
    </xf>
    <xf numFmtId="0" fontId="0" fillId="0" borderId="43"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81" xfId="0" applyFill="1" applyBorder="1" applyAlignment="1" applyProtection="1">
      <alignment horizontal="left" vertical="top" wrapText="1"/>
      <protection locked="0"/>
    </xf>
    <xf numFmtId="0" fontId="0" fillId="0" borderId="82" xfId="0"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0" fillId="0" borderId="83" xfId="0" applyFill="1" applyBorder="1" applyAlignment="1" applyProtection="1">
      <alignment horizontal="left" vertical="top" wrapText="1"/>
      <protection locked="0"/>
    </xf>
    <xf numFmtId="0" fontId="15" fillId="0" borderId="0" xfId="53" applyBorder="1" applyAlignment="1" applyProtection="1">
      <alignment/>
      <protection locked="0"/>
    </xf>
    <xf numFmtId="0" fontId="15" fillId="0" borderId="22" xfId="53" applyBorder="1" applyAlignment="1" applyProtection="1">
      <alignment/>
      <protection locked="0"/>
    </xf>
    <xf numFmtId="0" fontId="0" fillId="0" borderId="0" xfId="0" applyBorder="1" applyAlignment="1">
      <alignment/>
    </xf>
    <xf numFmtId="0" fontId="0" fillId="0" borderId="22" xfId="0" applyBorder="1" applyAlignment="1">
      <alignment/>
    </xf>
    <xf numFmtId="169" fontId="0" fillId="0" borderId="25" xfId="0" applyNumberFormat="1" applyBorder="1" applyAlignment="1" applyProtection="1">
      <alignment horizontal="left"/>
      <protection locked="0"/>
    </xf>
    <xf numFmtId="169" fontId="0" fillId="0" borderId="24" xfId="0" applyNumberFormat="1" applyBorder="1" applyAlignment="1" applyProtection="1">
      <alignment horizontal="left"/>
      <protection locked="0"/>
    </xf>
    <xf numFmtId="0" fontId="9" fillId="0" borderId="0" xfId="0" applyFont="1" applyBorder="1" applyAlignment="1">
      <alignment horizontal="left"/>
    </xf>
    <xf numFmtId="0" fontId="0" fillId="0" borderId="24" xfId="0" applyBorder="1" applyAlignment="1" applyProtection="1">
      <alignment horizontal="left"/>
      <protection locked="0"/>
    </xf>
    <xf numFmtId="0" fontId="1" fillId="0" borderId="47" xfId="0" applyFont="1" applyFill="1" applyBorder="1" applyAlignment="1">
      <alignment horizontal="center" vertical="top"/>
    </xf>
    <xf numFmtId="0" fontId="1" fillId="0" borderId="84" xfId="0" applyFont="1" applyFill="1" applyBorder="1" applyAlignment="1">
      <alignment horizontal="center" vertical="top"/>
    </xf>
    <xf numFmtId="0" fontId="1" fillId="0" borderId="11" xfId="0" applyFont="1" applyFill="1" applyBorder="1" applyAlignment="1">
      <alignment horizontal="center" vertical="top"/>
    </xf>
    <xf numFmtId="0" fontId="0" fillId="0" borderId="11" xfId="0" applyBorder="1" applyAlignment="1">
      <alignment horizontal="center" vertical="top"/>
    </xf>
    <xf numFmtId="0" fontId="2" fillId="0" borderId="18" xfId="0" applyFont="1" applyFill="1" applyBorder="1" applyAlignment="1" applyProtection="1">
      <alignment horizontal="left" wrapText="1"/>
      <protection/>
    </xf>
    <xf numFmtId="0" fontId="2" fillId="0" borderId="19" xfId="0" applyFont="1" applyFill="1" applyBorder="1" applyAlignment="1" applyProtection="1">
      <alignment horizontal="left" wrapText="1"/>
      <protection/>
    </xf>
    <xf numFmtId="0" fontId="4" fillId="26" borderId="46" xfId="0" applyFont="1" applyFill="1" applyBorder="1" applyAlignment="1" applyProtection="1">
      <alignment horizontal="left" wrapText="1"/>
      <protection/>
    </xf>
    <xf numFmtId="0" fontId="4" fillId="26" borderId="10" xfId="0" applyFont="1" applyFill="1" applyBorder="1" applyAlignment="1" applyProtection="1">
      <alignment horizontal="left" wrapText="1"/>
      <protection/>
    </xf>
    <xf numFmtId="0" fontId="4" fillId="26" borderId="85" xfId="0" applyFont="1" applyFill="1" applyBorder="1" applyAlignment="1" applyProtection="1">
      <alignment horizontal="left" wrapText="1"/>
      <protection/>
    </xf>
    <xf numFmtId="0" fontId="1" fillId="0" borderId="47" xfId="0" applyFont="1" applyFill="1" applyBorder="1" applyAlignment="1" applyProtection="1">
      <alignment horizontal="center" vertical="top"/>
      <protection/>
    </xf>
    <xf numFmtId="0" fontId="1" fillId="0" borderId="84" xfId="0" applyFont="1" applyFill="1" applyBorder="1" applyAlignment="1" applyProtection="1">
      <alignment horizontal="center" vertical="top"/>
      <protection/>
    </xf>
    <xf numFmtId="0" fontId="0" fillId="0" borderId="11" xfId="0" applyBorder="1" applyAlignment="1" applyProtection="1">
      <alignment horizontal="center" vertical="top"/>
      <protection/>
    </xf>
    <xf numFmtId="0" fontId="0" fillId="0" borderId="84" xfId="0" applyBorder="1" applyAlignment="1" applyProtection="1">
      <alignment horizontal="center" vertical="top"/>
      <protection/>
    </xf>
    <xf numFmtId="0" fontId="0" fillId="0" borderId="84" xfId="0" applyBorder="1" applyAlignment="1" applyProtection="1">
      <alignment vertical="top"/>
      <protection/>
    </xf>
    <xf numFmtId="0" fontId="1" fillId="0" borderId="11" xfId="0" applyFont="1" applyFill="1" applyBorder="1" applyAlignment="1" applyProtection="1">
      <alignment horizontal="center" vertical="top"/>
      <protection/>
    </xf>
    <xf numFmtId="0" fontId="1" fillId="26" borderId="32" xfId="0" applyFont="1" applyFill="1" applyBorder="1" applyAlignment="1" applyProtection="1">
      <alignment horizontal="left" vertical="top" wrapText="1"/>
      <protection/>
    </xf>
    <xf numFmtId="0" fontId="0" fillId="26" borderId="86" xfId="0" applyFill="1" applyBorder="1" applyAlignment="1" applyProtection="1">
      <alignment horizontal="left" vertical="top" wrapText="1"/>
      <protection/>
    </xf>
    <xf numFmtId="0" fontId="2" fillId="0" borderId="87" xfId="0" applyFont="1" applyFill="1" applyBorder="1" applyAlignment="1" applyProtection="1">
      <alignment horizontal="left" wrapText="1"/>
      <protection/>
    </xf>
    <xf numFmtId="0" fontId="2" fillId="0" borderId="76" xfId="0" applyFont="1" applyFill="1" applyBorder="1" applyAlignment="1" applyProtection="1">
      <alignment horizontal="left" wrapText="1"/>
      <protection/>
    </xf>
    <xf numFmtId="0" fontId="0" fillId="0" borderId="47" xfId="0" applyBorder="1" applyAlignment="1" applyProtection="1">
      <alignment horizontal="center" vertical="top"/>
      <protection/>
    </xf>
    <xf numFmtId="0" fontId="1" fillId="27" borderId="28" xfId="0" applyFont="1" applyFill="1" applyBorder="1" applyAlignment="1" applyProtection="1">
      <alignment horizontal="left" wrapText="1"/>
      <protection/>
    </xf>
    <xf numFmtId="0" fontId="1" fillId="27" borderId="88" xfId="0" applyFont="1" applyFill="1" applyBorder="1" applyAlignment="1" applyProtection="1">
      <alignment horizontal="left" wrapText="1"/>
      <protection/>
    </xf>
    <xf numFmtId="0" fontId="1" fillId="27" borderId="32" xfId="0" applyFont="1" applyFill="1" applyBorder="1" applyAlignment="1" applyProtection="1">
      <alignment horizontal="center" vertical="top" wrapText="1"/>
      <protection locked="0"/>
    </xf>
    <xf numFmtId="0" fontId="1" fillId="27" borderId="86" xfId="0" applyFont="1" applyFill="1" applyBorder="1" applyAlignment="1" applyProtection="1">
      <alignment horizontal="center" vertical="top" wrapText="1"/>
      <protection locked="0"/>
    </xf>
    <xf numFmtId="0" fontId="1" fillId="0" borderId="47" xfId="0" applyFont="1" applyFill="1" applyBorder="1" applyAlignment="1" applyProtection="1">
      <alignment horizontal="center" vertical="top"/>
      <protection/>
    </xf>
    <xf numFmtId="0" fontId="1" fillId="0" borderId="84" xfId="0" applyFont="1" applyFill="1" applyBorder="1" applyAlignment="1" applyProtection="1">
      <alignment horizontal="center" vertical="top"/>
      <protection/>
    </xf>
    <xf numFmtId="0" fontId="27" fillId="0" borderId="89" xfId="0" applyFont="1" applyFill="1" applyBorder="1" applyAlignment="1" applyProtection="1">
      <alignment horizontal="left" vertical="top" wrapText="1"/>
      <protection/>
    </xf>
    <xf numFmtId="0" fontId="27" fillId="0" borderId="63" xfId="0" applyFont="1" applyFill="1" applyBorder="1" applyAlignment="1" applyProtection="1">
      <alignment horizontal="left" vertical="top" wrapText="1"/>
      <protection/>
    </xf>
    <xf numFmtId="0" fontId="4" fillId="0" borderId="47"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84" xfId="0" applyFont="1" applyFill="1" applyBorder="1" applyAlignment="1" applyProtection="1">
      <alignment horizontal="center"/>
      <protection/>
    </xf>
    <xf numFmtId="0" fontId="1" fillId="0" borderId="11" xfId="0" applyFont="1" applyFill="1" applyBorder="1" applyAlignment="1" applyProtection="1">
      <alignment horizontal="center" vertical="top"/>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O35"/>
  <sheetViews>
    <sheetView showGridLines="0" tabSelected="1" zoomScalePageLayoutView="0" workbookViewId="0" topLeftCell="A1">
      <selection activeCell="B28" sqref="B28:L33"/>
    </sheetView>
  </sheetViews>
  <sheetFormatPr defaultColWidth="9.140625" defaultRowHeight="12.75"/>
  <cols>
    <col min="1" max="1" width="13.421875" style="0" customWidth="1"/>
    <col min="6" max="6" width="10.8515625" style="0" bestFit="1" customWidth="1"/>
    <col min="7" max="7" width="9.140625" style="0" bestFit="1" customWidth="1"/>
    <col min="8" max="8" width="16.57421875" style="0" customWidth="1"/>
    <col min="9" max="9" width="9.140625" style="0" bestFit="1" customWidth="1"/>
    <col min="13" max="13" width="5.00390625" style="0" customWidth="1"/>
    <col min="14" max="14" width="9.57421875" style="0" customWidth="1"/>
  </cols>
  <sheetData>
    <row r="1" spans="1:14" ht="12.75">
      <c r="A1" s="31"/>
      <c r="B1" s="32"/>
      <c r="C1" s="32"/>
      <c r="D1" s="32"/>
      <c r="E1" s="32"/>
      <c r="F1" s="32"/>
      <c r="G1" s="32"/>
      <c r="H1" s="32"/>
      <c r="I1" s="32"/>
      <c r="J1" s="32"/>
      <c r="K1" s="32"/>
      <c r="L1" s="32"/>
      <c r="M1" s="32"/>
      <c r="N1" s="33"/>
    </row>
    <row r="2" spans="1:14" ht="12.75">
      <c r="A2" s="352" t="s">
        <v>46</v>
      </c>
      <c r="B2" s="353"/>
      <c r="C2" s="353"/>
      <c r="D2" s="353"/>
      <c r="E2" s="353"/>
      <c r="F2" s="353"/>
      <c r="G2" s="353"/>
      <c r="H2" s="353"/>
      <c r="I2" s="353"/>
      <c r="J2" s="353"/>
      <c r="K2" s="353"/>
      <c r="L2" s="353"/>
      <c r="M2" s="353"/>
      <c r="N2" s="354"/>
    </row>
    <row r="3" spans="1:14" ht="12.75">
      <c r="A3" s="352" t="s">
        <v>71</v>
      </c>
      <c r="B3" s="353"/>
      <c r="C3" s="353"/>
      <c r="D3" s="353"/>
      <c r="E3" s="353"/>
      <c r="F3" s="353"/>
      <c r="G3" s="353"/>
      <c r="H3" s="353"/>
      <c r="I3" s="353"/>
      <c r="J3" s="353"/>
      <c r="K3" s="353"/>
      <c r="L3" s="353"/>
      <c r="M3" s="353"/>
      <c r="N3" s="354"/>
    </row>
    <row r="4" spans="1:14" ht="12.75">
      <c r="A4" s="352" t="s">
        <v>47</v>
      </c>
      <c r="B4" s="353"/>
      <c r="C4" s="353"/>
      <c r="D4" s="353"/>
      <c r="E4" s="353"/>
      <c r="F4" s="353"/>
      <c r="G4" s="353"/>
      <c r="H4" s="353"/>
      <c r="I4" s="353"/>
      <c r="J4" s="353"/>
      <c r="K4" s="353"/>
      <c r="L4" s="353"/>
      <c r="M4" s="353"/>
      <c r="N4" s="354"/>
    </row>
    <row r="5" spans="1:14" ht="12.75">
      <c r="A5" s="34"/>
      <c r="B5" s="35"/>
      <c r="C5" s="35"/>
      <c r="D5" s="35"/>
      <c r="E5" s="35"/>
      <c r="F5" s="35"/>
      <c r="G5" s="35"/>
      <c r="H5" s="35"/>
      <c r="I5" s="35"/>
      <c r="J5" s="35"/>
      <c r="K5" s="35"/>
      <c r="L5" s="35"/>
      <c r="M5" s="35"/>
      <c r="N5" s="36"/>
    </row>
    <row r="6" spans="1:14" ht="15">
      <c r="A6" s="355" t="s">
        <v>48</v>
      </c>
      <c r="B6" s="356"/>
      <c r="C6" s="356"/>
      <c r="D6" s="356"/>
      <c r="E6" s="356"/>
      <c r="F6" s="356"/>
      <c r="G6" s="356"/>
      <c r="H6" s="356"/>
      <c r="I6" s="356"/>
      <c r="J6" s="356"/>
      <c r="K6" s="356"/>
      <c r="L6" s="356"/>
      <c r="M6" s="356"/>
      <c r="N6" s="357"/>
    </row>
    <row r="7" spans="1:14" ht="33">
      <c r="A7" s="347" t="s">
        <v>206</v>
      </c>
      <c r="B7" s="348"/>
      <c r="C7" s="348"/>
      <c r="D7" s="348"/>
      <c r="E7" s="348"/>
      <c r="F7" s="348"/>
      <c r="G7" s="348"/>
      <c r="H7" s="348"/>
      <c r="I7" s="348"/>
      <c r="J7" s="348"/>
      <c r="K7" s="348"/>
      <c r="L7" s="348"/>
      <c r="M7" s="348"/>
      <c r="N7" s="349"/>
    </row>
    <row r="8" spans="1:14" ht="19.5" customHeight="1">
      <c r="A8" s="37" t="s">
        <v>55</v>
      </c>
      <c r="B8" s="84"/>
      <c r="C8" s="84"/>
      <c r="D8" s="84"/>
      <c r="E8" s="84"/>
      <c r="F8" s="84"/>
      <c r="G8" s="84"/>
      <c r="H8" s="84"/>
      <c r="I8" s="84"/>
      <c r="J8" s="84"/>
      <c r="K8" s="84"/>
      <c r="L8" s="84"/>
      <c r="M8" s="84"/>
      <c r="N8" s="85"/>
    </row>
    <row r="9" spans="1:14" ht="19.5" customHeight="1">
      <c r="A9" s="37" t="s">
        <v>49</v>
      </c>
      <c r="B9" s="358"/>
      <c r="C9" s="358"/>
      <c r="D9" s="358"/>
      <c r="E9" s="358"/>
      <c r="F9" s="358"/>
      <c r="G9" s="358"/>
      <c r="H9" s="358"/>
      <c r="I9" s="358"/>
      <c r="J9" s="358"/>
      <c r="K9" s="358"/>
      <c r="L9" s="358"/>
      <c r="M9" s="358"/>
      <c r="N9" s="85"/>
    </row>
    <row r="10" spans="1:14" ht="13.5" thickBot="1">
      <c r="A10" s="34"/>
      <c r="B10" s="35"/>
      <c r="C10" s="35"/>
      <c r="D10" s="35"/>
      <c r="E10" s="35"/>
      <c r="F10" s="35"/>
      <c r="G10" s="35"/>
      <c r="H10" s="35"/>
      <c r="I10" s="35"/>
      <c r="J10" s="35"/>
      <c r="K10" s="35"/>
      <c r="L10" s="35"/>
      <c r="M10" s="35"/>
      <c r="N10" s="36"/>
    </row>
    <row r="11" spans="1:15" ht="18" customHeight="1" thickBot="1">
      <c r="A11" s="350" t="s">
        <v>50</v>
      </c>
      <c r="B11" s="351"/>
      <c r="C11" s="351"/>
      <c r="D11" s="351"/>
      <c r="E11" s="351"/>
      <c r="F11" s="351"/>
      <c r="G11" s="46"/>
      <c r="H11" s="35"/>
      <c r="I11" s="17">
        <f>SUM(I12:I21)</f>
        <v>0</v>
      </c>
      <c r="J11" s="18" t="s">
        <v>61</v>
      </c>
      <c r="K11" s="19"/>
      <c r="L11" s="19"/>
      <c r="M11" s="30"/>
      <c r="N11" s="40"/>
      <c r="O11" s="20"/>
    </row>
    <row r="12" spans="1:15" ht="18" customHeight="1">
      <c r="A12" s="350" t="s">
        <v>51</v>
      </c>
      <c r="B12" s="351"/>
      <c r="C12" s="351"/>
      <c r="D12" s="351"/>
      <c r="E12" s="351"/>
      <c r="F12" s="351"/>
      <c r="G12" s="47"/>
      <c r="H12" s="35"/>
      <c r="I12" s="21">
        <f>Administration!F46</f>
        <v>0</v>
      </c>
      <c r="J12" s="368" t="s">
        <v>2</v>
      </c>
      <c r="K12" s="368"/>
      <c r="L12" s="368"/>
      <c r="M12" s="368"/>
      <c r="N12" s="369"/>
      <c r="O12" s="22"/>
    </row>
    <row r="13" spans="1:15" ht="18" customHeight="1">
      <c r="A13" s="34"/>
      <c r="B13" s="39"/>
      <c r="C13" s="39"/>
      <c r="D13" s="39"/>
      <c r="E13" s="39" t="s">
        <v>52</v>
      </c>
      <c r="F13" s="15" t="e">
        <f>IF(G13&gt;0.19,"Yes","No")</f>
        <v>#DIV/0!</v>
      </c>
      <c r="G13" s="16" t="e">
        <f>SUM(G12/G11)</f>
        <v>#DIV/0!</v>
      </c>
      <c r="H13" s="35"/>
      <c r="I13" s="21">
        <f>'Civil Rights'!F16</f>
        <v>0</v>
      </c>
      <c r="J13" s="368" t="s">
        <v>11</v>
      </c>
      <c r="K13" s="368"/>
      <c r="L13" s="368"/>
      <c r="M13" s="368"/>
      <c r="N13" s="369"/>
      <c r="O13" s="23"/>
    </row>
    <row r="14" spans="1:15" ht="18" customHeight="1">
      <c r="A14" s="34"/>
      <c r="B14" s="35"/>
      <c r="C14" s="35"/>
      <c r="D14" s="35"/>
      <c r="E14" s="35"/>
      <c r="F14" s="35"/>
      <c r="G14" s="35"/>
      <c r="H14" s="35"/>
      <c r="I14" s="21">
        <f>'Program Integrity'!F27</f>
        <v>0</v>
      </c>
      <c r="J14" s="368" t="s">
        <v>22</v>
      </c>
      <c r="K14" s="368"/>
      <c r="L14" s="368"/>
      <c r="M14" s="368"/>
      <c r="N14" s="369"/>
      <c r="O14" s="24"/>
    </row>
    <row r="15" spans="1:14" ht="18" customHeight="1">
      <c r="A15" s="34"/>
      <c r="B15" s="374" t="s">
        <v>54</v>
      </c>
      <c r="C15" s="374"/>
      <c r="D15" s="374"/>
      <c r="E15" s="35"/>
      <c r="F15" s="374" t="s">
        <v>53</v>
      </c>
      <c r="G15" s="374"/>
      <c r="H15" s="35"/>
      <c r="I15" s="21">
        <f>'LA Procedures &amp; QA'!F33</f>
        <v>0</v>
      </c>
      <c r="J15" s="48" t="s">
        <v>24</v>
      </c>
      <c r="K15" s="49"/>
      <c r="L15" s="49"/>
      <c r="M15" s="49"/>
      <c r="N15" s="50"/>
    </row>
    <row r="16" spans="1:15" ht="18" customHeight="1">
      <c r="A16" s="38" t="s">
        <v>56</v>
      </c>
      <c r="B16" s="375"/>
      <c r="C16" s="375"/>
      <c r="D16" s="375"/>
      <c r="E16" s="35"/>
      <c r="F16" s="373"/>
      <c r="G16" s="373"/>
      <c r="H16" s="35"/>
      <c r="I16" s="21">
        <f>'Observations &amp; Cert Stand'!F51</f>
        <v>0</v>
      </c>
      <c r="J16" s="368" t="s">
        <v>28</v>
      </c>
      <c r="K16" s="368"/>
      <c r="L16" s="368"/>
      <c r="M16" s="368"/>
      <c r="N16" s="369"/>
      <c r="O16" s="24"/>
    </row>
    <row r="17" spans="1:15" ht="18" customHeight="1">
      <c r="A17" s="38" t="s">
        <v>57</v>
      </c>
      <c r="B17" s="358"/>
      <c r="C17" s="358"/>
      <c r="D17" s="358"/>
      <c r="E17" s="35"/>
      <c r="F17" s="372"/>
      <c r="G17" s="372"/>
      <c r="H17" s="35"/>
      <c r="I17" s="21">
        <f>'Nutrition Education'!F18</f>
        <v>0</v>
      </c>
      <c r="J17" s="368" t="s">
        <v>34</v>
      </c>
      <c r="K17" s="368"/>
      <c r="L17" s="368"/>
      <c r="M17" s="368"/>
      <c r="N17" s="369"/>
      <c r="O17" s="24"/>
    </row>
    <row r="18" spans="1:15" ht="18" customHeight="1" thickBot="1">
      <c r="A18" s="38" t="s">
        <v>58</v>
      </c>
      <c r="B18" s="358"/>
      <c r="C18" s="358"/>
      <c r="D18" s="358"/>
      <c r="E18" s="35"/>
      <c r="F18" s="372"/>
      <c r="G18" s="372"/>
      <c r="H18" s="35"/>
      <c r="I18" s="25">
        <f>'MPF and Food Issuance'!F10</f>
        <v>0</v>
      </c>
      <c r="J18" s="368" t="s">
        <v>62</v>
      </c>
      <c r="K18" s="368"/>
      <c r="L18" s="368"/>
      <c r="M18" s="368"/>
      <c r="N18" s="369"/>
      <c r="O18" s="24"/>
    </row>
    <row r="19" spans="1:15" ht="18" customHeight="1" thickBot="1">
      <c r="A19" s="38" t="s">
        <v>59</v>
      </c>
      <c r="B19" s="358"/>
      <c r="C19" s="358"/>
      <c r="D19" s="358"/>
      <c r="E19" s="35"/>
      <c r="F19" s="372"/>
      <c r="G19" s="372"/>
      <c r="H19" s="35"/>
      <c r="I19" s="26"/>
      <c r="J19" s="24"/>
      <c r="K19" s="26"/>
      <c r="L19" s="26"/>
      <c r="M19" s="26"/>
      <c r="N19" s="41"/>
      <c r="O19" s="24"/>
    </row>
    <row r="20" spans="1:15" ht="18" customHeight="1" thickBot="1">
      <c r="A20" s="38" t="s">
        <v>60</v>
      </c>
      <c r="B20" s="358"/>
      <c r="C20" s="358"/>
      <c r="D20" s="358"/>
      <c r="E20" s="35"/>
      <c r="F20" s="372"/>
      <c r="G20" s="372"/>
      <c r="H20" s="35"/>
      <c r="I20" s="27">
        <f>BFPC!F35</f>
        <v>0</v>
      </c>
      <c r="J20" s="48" t="s">
        <v>63</v>
      </c>
      <c r="K20" s="51"/>
      <c r="L20" s="52"/>
      <c r="M20" s="53"/>
      <c r="N20" s="54"/>
      <c r="O20" s="26"/>
    </row>
    <row r="21" spans="1:15" ht="18" customHeight="1" thickBot="1">
      <c r="A21" s="34"/>
      <c r="B21" s="35"/>
      <c r="C21" s="35"/>
      <c r="D21" s="35"/>
      <c r="E21" s="35"/>
      <c r="F21" s="35"/>
      <c r="G21" s="35"/>
      <c r="H21" s="35"/>
      <c r="I21" s="28">
        <f>FMNP!F17</f>
        <v>0</v>
      </c>
      <c r="J21" s="368" t="s">
        <v>64</v>
      </c>
      <c r="K21" s="368"/>
      <c r="L21" s="368"/>
      <c r="M21" s="368"/>
      <c r="N21" s="369"/>
      <c r="O21" s="29"/>
    </row>
    <row r="22" spans="1:14" ht="18" customHeight="1">
      <c r="A22" s="34"/>
      <c r="B22" s="35"/>
      <c r="C22" s="35"/>
      <c r="D22" s="35"/>
      <c r="E22" s="35"/>
      <c r="F22" s="35"/>
      <c r="G22" s="35"/>
      <c r="H22" s="35"/>
      <c r="I22" s="35"/>
      <c r="J22" s="35"/>
      <c r="K22" s="35"/>
      <c r="L22" s="35"/>
      <c r="M22" s="35"/>
      <c r="N22" s="36"/>
    </row>
    <row r="23" spans="1:14" ht="18" customHeight="1">
      <c r="A23" s="34"/>
      <c r="B23" s="35"/>
      <c r="C23" s="35"/>
      <c r="D23" s="35"/>
      <c r="E23" s="35"/>
      <c r="F23" s="35"/>
      <c r="G23" s="35"/>
      <c r="H23" s="35"/>
      <c r="I23" s="35"/>
      <c r="J23" s="35"/>
      <c r="K23" s="35"/>
      <c r="L23" s="35"/>
      <c r="M23" s="35"/>
      <c r="N23" s="36"/>
    </row>
    <row r="24" spans="1:14" ht="18" customHeight="1">
      <c r="A24" s="34"/>
      <c r="B24" s="35"/>
      <c r="C24" s="35"/>
      <c r="D24" s="35"/>
      <c r="E24" s="35"/>
      <c r="F24" s="35"/>
      <c r="G24" s="35"/>
      <c r="H24" s="35"/>
      <c r="I24" s="57"/>
      <c r="J24" s="56"/>
      <c r="K24" s="55"/>
      <c r="L24" s="55"/>
      <c r="M24" s="30"/>
      <c r="N24" s="40"/>
    </row>
    <row r="25" spans="1:14" ht="18" customHeight="1">
      <c r="A25" s="34"/>
      <c r="B25" s="35"/>
      <c r="C25" s="35"/>
      <c r="D25" s="35"/>
      <c r="E25" s="35"/>
      <c r="F25" s="35"/>
      <c r="G25" s="35"/>
      <c r="H25" s="35"/>
      <c r="I25" s="58"/>
      <c r="J25" s="370"/>
      <c r="K25" s="370"/>
      <c r="L25" s="370"/>
      <c r="M25" s="370"/>
      <c r="N25" s="371"/>
    </row>
    <row r="26" spans="1:14" ht="12.75">
      <c r="A26" s="34"/>
      <c r="B26" s="35"/>
      <c r="C26" s="35"/>
      <c r="D26" s="35"/>
      <c r="E26" s="35"/>
      <c r="F26" s="35"/>
      <c r="G26" s="35"/>
      <c r="H26" s="35"/>
      <c r="I26" s="35"/>
      <c r="J26" s="35"/>
      <c r="K26" s="35"/>
      <c r="L26" s="35"/>
      <c r="M26" s="35"/>
      <c r="N26" s="36"/>
    </row>
    <row r="27" spans="1:14" ht="12.75">
      <c r="A27" s="34"/>
      <c r="B27" s="42" t="s">
        <v>65</v>
      </c>
      <c r="C27" s="35"/>
      <c r="D27" s="35"/>
      <c r="E27" s="35"/>
      <c r="F27" s="35"/>
      <c r="G27" s="35"/>
      <c r="H27" s="35"/>
      <c r="I27" s="35"/>
      <c r="J27" s="35"/>
      <c r="K27" s="35"/>
      <c r="L27" s="35"/>
      <c r="M27" s="35"/>
      <c r="N27" s="36"/>
    </row>
    <row r="28" spans="1:14" ht="12.75">
      <c r="A28" s="34"/>
      <c r="B28" s="359"/>
      <c r="C28" s="360"/>
      <c r="D28" s="360"/>
      <c r="E28" s="360"/>
      <c r="F28" s="360"/>
      <c r="G28" s="360"/>
      <c r="H28" s="360"/>
      <c r="I28" s="360"/>
      <c r="J28" s="360"/>
      <c r="K28" s="360"/>
      <c r="L28" s="361"/>
      <c r="M28" s="35"/>
      <c r="N28" s="36"/>
    </row>
    <row r="29" spans="1:14" ht="12.75">
      <c r="A29" s="34"/>
      <c r="B29" s="362"/>
      <c r="C29" s="363"/>
      <c r="D29" s="363"/>
      <c r="E29" s="363"/>
      <c r="F29" s="363"/>
      <c r="G29" s="363"/>
      <c r="H29" s="363"/>
      <c r="I29" s="363"/>
      <c r="J29" s="363"/>
      <c r="K29" s="363"/>
      <c r="L29" s="364"/>
      <c r="M29" s="35"/>
      <c r="N29" s="36"/>
    </row>
    <row r="30" spans="1:14" ht="12.75">
      <c r="A30" s="34"/>
      <c r="B30" s="362"/>
      <c r="C30" s="363"/>
      <c r="D30" s="363"/>
      <c r="E30" s="363"/>
      <c r="F30" s="363"/>
      <c r="G30" s="363"/>
      <c r="H30" s="363"/>
      <c r="I30" s="363"/>
      <c r="J30" s="363"/>
      <c r="K30" s="363"/>
      <c r="L30" s="364"/>
      <c r="M30" s="35"/>
      <c r="N30" s="36"/>
    </row>
    <row r="31" spans="1:14" ht="12.75">
      <c r="A31" s="34"/>
      <c r="B31" s="362"/>
      <c r="C31" s="363"/>
      <c r="D31" s="363"/>
      <c r="E31" s="363"/>
      <c r="F31" s="363"/>
      <c r="G31" s="363"/>
      <c r="H31" s="363"/>
      <c r="I31" s="363"/>
      <c r="J31" s="363"/>
      <c r="K31" s="363"/>
      <c r="L31" s="364"/>
      <c r="M31" s="35"/>
      <c r="N31" s="36"/>
    </row>
    <row r="32" spans="1:14" ht="12.75">
      <c r="A32" s="34"/>
      <c r="B32" s="362"/>
      <c r="C32" s="363"/>
      <c r="D32" s="363"/>
      <c r="E32" s="363"/>
      <c r="F32" s="363"/>
      <c r="G32" s="363"/>
      <c r="H32" s="363"/>
      <c r="I32" s="363"/>
      <c r="J32" s="363"/>
      <c r="K32" s="363"/>
      <c r="L32" s="364"/>
      <c r="M32" s="35"/>
      <c r="N32" s="36"/>
    </row>
    <row r="33" spans="1:14" ht="12.75">
      <c r="A33" s="34"/>
      <c r="B33" s="365"/>
      <c r="C33" s="366"/>
      <c r="D33" s="366"/>
      <c r="E33" s="366"/>
      <c r="F33" s="366"/>
      <c r="G33" s="366"/>
      <c r="H33" s="366"/>
      <c r="I33" s="366"/>
      <c r="J33" s="366"/>
      <c r="K33" s="366"/>
      <c r="L33" s="367"/>
      <c r="M33" s="35"/>
      <c r="N33" s="36"/>
    </row>
    <row r="34" spans="1:14" ht="12.75">
      <c r="A34" s="34"/>
      <c r="B34" s="35"/>
      <c r="C34" s="35"/>
      <c r="D34" s="35"/>
      <c r="E34" s="35"/>
      <c r="F34" s="35"/>
      <c r="G34" s="35"/>
      <c r="H34" s="35"/>
      <c r="I34" s="35"/>
      <c r="J34" s="35"/>
      <c r="K34" s="35"/>
      <c r="L34" s="35"/>
      <c r="M34" s="35"/>
      <c r="N34" s="36"/>
    </row>
    <row r="35" spans="1:14" ht="13.5" thickBot="1">
      <c r="A35" s="43"/>
      <c r="B35" s="44"/>
      <c r="C35" s="44"/>
      <c r="D35" s="44"/>
      <c r="E35" s="44"/>
      <c r="F35" s="44"/>
      <c r="G35" s="44"/>
      <c r="H35" s="44"/>
      <c r="I35" s="44"/>
      <c r="J35" s="44"/>
      <c r="K35" s="44"/>
      <c r="L35" s="44"/>
      <c r="M35" s="44"/>
      <c r="N35" s="45"/>
    </row>
  </sheetData>
  <sheetProtection sheet="1" selectLockedCells="1"/>
  <mergeCells count="29">
    <mergeCell ref="F20:G20"/>
    <mergeCell ref="B17:D17"/>
    <mergeCell ref="B15:D15"/>
    <mergeCell ref="F15:G15"/>
    <mergeCell ref="B16:D16"/>
    <mergeCell ref="F18:G18"/>
    <mergeCell ref="A12:F12"/>
    <mergeCell ref="J12:N12"/>
    <mergeCell ref="J13:N13"/>
    <mergeCell ref="J14:N14"/>
    <mergeCell ref="J16:N16"/>
    <mergeCell ref="F16:G16"/>
    <mergeCell ref="B28:L33"/>
    <mergeCell ref="J17:N17"/>
    <mergeCell ref="J18:N18"/>
    <mergeCell ref="J21:N21"/>
    <mergeCell ref="J25:N25"/>
    <mergeCell ref="B19:D19"/>
    <mergeCell ref="B20:D20"/>
    <mergeCell ref="F19:G19"/>
    <mergeCell ref="B18:D18"/>
    <mergeCell ref="F17:G17"/>
    <mergeCell ref="A7:N7"/>
    <mergeCell ref="A11:F11"/>
    <mergeCell ref="A2:N2"/>
    <mergeCell ref="A3:N3"/>
    <mergeCell ref="A4:N4"/>
    <mergeCell ref="A6:N6"/>
    <mergeCell ref="B9:M9"/>
  </mergeCells>
  <hyperlinks>
    <hyperlink ref="J12:N12" location="Administration!A1" display="Administration"/>
    <hyperlink ref="J13:N13" location="'Civil Rights'!A1" display="Civil Rights"/>
    <hyperlink ref="J14:N14" location="'Program Integrity'!A1" display="Program Integrity"/>
    <hyperlink ref="J17:N17" location="'Nutrition Education'!A1" display="Nutrition Education"/>
    <hyperlink ref="J18:N18" location="'MPF and Food Issuance'!A1" display="Medically Prescribed Formula"/>
    <hyperlink ref="J20" location="BFPC!A1" display="BFPC"/>
    <hyperlink ref="J21:N21" location="FMNP!A1" display="Farmers' Market"/>
    <hyperlink ref="J15" location="'LA Procedures &amp; QA'!A1" display="Local Agency Procedures &amp; Quality Assurance"/>
    <hyperlink ref="J16:N16" location="'Observations &amp; Cert Stand'!Print_Area" display="Certification Observation"/>
  </hyperlinks>
  <printOptions/>
  <pageMargins left="0" right="0" top="0.25" bottom="0.5" header="0.5" footer="0.25"/>
  <pageSetup horizontalDpi="600" verticalDpi="600" orientation="landscape" scale="99" r:id="rId1"/>
  <headerFooter alignWithMargins="0">
    <oddFooter>&amp;L&amp;F&amp;C&amp;D&amp;R&amp;A</oddFooter>
  </headerFooter>
</worksheet>
</file>

<file path=xl/worksheets/sheet10.xml><?xml version="1.0" encoding="utf-8"?>
<worksheet xmlns="http://schemas.openxmlformats.org/spreadsheetml/2006/main" xmlns:r="http://schemas.openxmlformats.org/officeDocument/2006/relationships">
  <sheetPr>
    <tabColor indexed="11"/>
  </sheetPr>
  <dimension ref="A1:H17"/>
  <sheetViews>
    <sheetView showGridLines="0" zoomScalePageLayoutView="0" workbookViewId="0" topLeftCell="A1">
      <pane ySplit="2" topLeftCell="A3" activePane="bottomLeft" state="frozen"/>
      <selection pane="topLeft" activeCell="B16" sqref="B16:D16"/>
      <selection pane="bottomLeft" activeCell="C4" sqref="C4"/>
    </sheetView>
  </sheetViews>
  <sheetFormatPr defaultColWidth="9.140625" defaultRowHeight="12.75"/>
  <cols>
    <col min="1" max="1" width="3.421875" style="182" customWidth="1"/>
    <col min="2" max="2" width="50.8515625" style="74" customWidth="1"/>
    <col min="3" max="3" width="11.140625" style="83" customWidth="1"/>
    <col min="4" max="4" width="12.57421875" style="210" hidden="1" customWidth="1"/>
    <col min="5" max="5" width="13.140625" style="210" hidden="1" customWidth="1"/>
    <col min="6" max="6" width="7.00390625" style="76" customWidth="1"/>
    <col min="7" max="8" width="30.8515625" style="77" customWidth="1"/>
    <col min="9" max="9" width="27.421875" style="77" customWidth="1"/>
    <col min="10" max="10" width="27.140625" style="77" customWidth="1"/>
    <col min="11" max="16384" width="9.140625" style="77" customWidth="1"/>
  </cols>
  <sheetData>
    <row r="1" spans="1:8" s="138" customFormat="1" ht="18" thickBot="1">
      <c r="A1" s="302" t="s">
        <v>41</v>
      </c>
      <c r="B1" s="176" t="s">
        <v>42</v>
      </c>
      <c r="C1" s="303"/>
      <c r="D1" s="304"/>
      <c r="E1" s="304"/>
      <c r="F1" s="183"/>
      <c r="G1" s="305"/>
      <c r="H1" s="305"/>
    </row>
    <row r="2" spans="1:8" s="140" customFormat="1" ht="30" customHeight="1">
      <c r="A2" s="380" t="s">
        <v>43</v>
      </c>
      <c r="B2" s="381"/>
      <c r="C2" s="114" t="s">
        <v>68</v>
      </c>
      <c r="D2" s="114"/>
      <c r="E2" s="114"/>
      <c r="F2" s="115" t="s">
        <v>7</v>
      </c>
      <c r="G2" s="207" t="s">
        <v>9</v>
      </c>
      <c r="H2" s="208" t="s">
        <v>10</v>
      </c>
    </row>
    <row r="3" spans="1:8" s="116" customFormat="1" ht="13.5" thickBot="1">
      <c r="A3" s="382" t="s">
        <v>67</v>
      </c>
      <c r="B3" s="383"/>
      <c r="C3" s="13"/>
      <c r="D3" s="13">
        <f>COUNTIF(C4:C7,"Not Met")</f>
        <v>0</v>
      </c>
      <c r="E3" s="131"/>
      <c r="F3" s="111">
        <f>IF(D3,1,0)</f>
        <v>0</v>
      </c>
      <c r="G3" s="112"/>
      <c r="H3" s="164"/>
    </row>
    <row r="4" spans="1:8" ht="12.75">
      <c r="A4" s="177">
        <v>1</v>
      </c>
      <c r="B4" s="80" t="s">
        <v>185</v>
      </c>
      <c r="C4" s="186"/>
      <c r="F4" s="184"/>
      <c r="G4" s="61"/>
      <c r="H4" s="148"/>
    </row>
    <row r="5" spans="1:8" ht="20.25">
      <c r="A5" s="214">
        <v>2</v>
      </c>
      <c r="B5" s="74" t="s">
        <v>276</v>
      </c>
      <c r="C5" s="186"/>
      <c r="E5" s="211" t="s">
        <v>17</v>
      </c>
      <c r="F5" s="216"/>
      <c r="G5" s="90"/>
      <c r="H5" s="145"/>
    </row>
    <row r="6" spans="1:8" ht="20.25">
      <c r="A6" s="179">
        <v>3</v>
      </c>
      <c r="B6" s="81" t="s">
        <v>186</v>
      </c>
      <c r="C6" s="186"/>
      <c r="D6" s="211"/>
      <c r="E6" s="211" t="s">
        <v>16</v>
      </c>
      <c r="F6" s="216"/>
      <c r="G6" s="65"/>
      <c r="H6" s="150"/>
    </row>
    <row r="7" spans="1:8" ht="20.25">
      <c r="A7" s="212">
        <v>4</v>
      </c>
      <c r="B7" s="231" t="s">
        <v>277</v>
      </c>
      <c r="C7" s="187"/>
      <c r="D7" s="211"/>
      <c r="E7" s="289" t="s">
        <v>6</v>
      </c>
      <c r="F7" s="216"/>
      <c r="G7" s="66"/>
      <c r="H7" s="150"/>
    </row>
    <row r="8" spans="1:8" s="116" customFormat="1" ht="13.5" thickBot="1">
      <c r="A8" s="382" t="s">
        <v>1</v>
      </c>
      <c r="B8" s="383"/>
      <c r="C8" s="188"/>
      <c r="D8" s="13">
        <f>COUNTIF(C9:C10,"Not Met")</f>
        <v>0</v>
      </c>
      <c r="E8" s="131"/>
      <c r="F8" s="111">
        <f>IF(D8,1,0)</f>
        <v>0</v>
      </c>
      <c r="G8" s="308"/>
      <c r="H8" s="309"/>
    </row>
    <row r="9" spans="1:8" ht="12.75">
      <c r="A9" s="214">
        <v>5</v>
      </c>
      <c r="B9" s="316" t="s">
        <v>187</v>
      </c>
      <c r="C9" s="189"/>
      <c r="D9" s="211"/>
      <c r="E9" s="77"/>
      <c r="F9" s="216"/>
      <c r="G9" s="66"/>
      <c r="H9" s="150"/>
    </row>
    <row r="10" spans="1:8" ht="20.25">
      <c r="A10" s="212">
        <v>6</v>
      </c>
      <c r="B10" s="321" t="s">
        <v>188</v>
      </c>
      <c r="C10" s="187"/>
      <c r="D10" s="211"/>
      <c r="E10" s="211"/>
      <c r="F10" s="216"/>
      <c r="G10" s="94"/>
      <c r="H10" s="150"/>
    </row>
    <row r="11" spans="1:8" s="116" customFormat="1" ht="13.5" thickBot="1">
      <c r="A11" s="382" t="s">
        <v>69</v>
      </c>
      <c r="B11" s="383"/>
      <c r="C11" s="190"/>
      <c r="D11" s="13">
        <f>COUNTIF(C12:C13,"Not Met")</f>
        <v>0</v>
      </c>
      <c r="E11" s="131"/>
      <c r="F11" s="111">
        <f>IF(D11,1,0)</f>
        <v>0</v>
      </c>
      <c r="G11" s="308"/>
      <c r="H11" s="309"/>
    </row>
    <row r="12" spans="1:8" ht="63" customHeight="1">
      <c r="A12" s="214">
        <v>7</v>
      </c>
      <c r="B12" s="300" t="s">
        <v>284</v>
      </c>
      <c r="C12" s="189"/>
      <c r="D12" s="211"/>
      <c r="E12" s="211"/>
      <c r="F12" s="385"/>
      <c r="G12" s="71"/>
      <c r="H12" s="150"/>
    </row>
    <row r="13" spans="1:8" ht="12.75">
      <c r="A13" s="212">
        <v>8</v>
      </c>
      <c r="B13" s="81" t="s">
        <v>189</v>
      </c>
      <c r="C13" s="187"/>
      <c r="D13" s="211"/>
      <c r="E13" s="211"/>
      <c r="F13" s="390"/>
      <c r="G13" s="65"/>
      <c r="H13" s="150"/>
    </row>
    <row r="14" spans="1:8" s="116" customFormat="1" ht="13.5" thickBot="1">
      <c r="A14" s="382" t="s">
        <v>70</v>
      </c>
      <c r="B14" s="383"/>
      <c r="C14" s="190"/>
      <c r="D14" s="13">
        <f>COUNTIF(C15:C16,"Not Met")</f>
        <v>0</v>
      </c>
      <c r="E14" s="131"/>
      <c r="F14" s="111">
        <f>IF(D14,1,0)</f>
        <v>0</v>
      </c>
      <c r="G14" s="308"/>
      <c r="H14" s="309"/>
    </row>
    <row r="15" spans="1:8" ht="20.25">
      <c r="A15" s="213">
        <v>9</v>
      </c>
      <c r="B15" s="329" t="s">
        <v>190</v>
      </c>
      <c r="C15" s="189"/>
      <c r="D15" s="310"/>
      <c r="E15" s="211"/>
      <c r="F15" s="216"/>
      <c r="G15" s="70"/>
      <c r="H15" s="69"/>
    </row>
    <row r="16" spans="1:8" ht="20.25">
      <c r="A16" s="311">
        <v>10</v>
      </c>
      <c r="B16" s="330" t="s">
        <v>191</v>
      </c>
      <c r="C16" s="186"/>
      <c r="D16" s="310"/>
      <c r="E16" s="211"/>
      <c r="F16" s="216"/>
      <c r="G16" s="72"/>
      <c r="H16" s="159"/>
    </row>
    <row r="17" spans="1:8" s="140" customFormat="1" ht="15.75" thickBot="1">
      <c r="A17" s="181" t="s">
        <v>44</v>
      </c>
      <c r="B17" s="118"/>
      <c r="C17" s="6"/>
      <c r="D17" s="217"/>
      <c r="E17" s="217"/>
      <c r="F17" s="113">
        <f>SUM(F3,F8,F11,F14)</f>
        <v>0</v>
      </c>
      <c r="G17" s="171"/>
      <c r="H17" s="172"/>
    </row>
  </sheetData>
  <sheetProtection sheet="1" formatRows="0" selectLockedCells="1"/>
  <mergeCells count="6">
    <mergeCell ref="A14:B14"/>
    <mergeCell ref="F12:F13"/>
    <mergeCell ref="A2:B2"/>
    <mergeCell ref="A3:B3"/>
    <mergeCell ref="A8:B8"/>
    <mergeCell ref="A11:B11"/>
  </mergeCells>
  <dataValidations count="1">
    <dataValidation type="list" allowBlank="1" showInputMessage="1" showErrorMessage="1" sqref="C4:C7 C9:C10 C12:C13 C15:C16">
      <formula1>$E$4:$E$7</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2.xml><?xml version="1.0" encoding="utf-8"?>
<worksheet xmlns="http://schemas.openxmlformats.org/spreadsheetml/2006/main" xmlns:r="http://schemas.openxmlformats.org/officeDocument/2006/relationships">
  <sheetPr>
    <tabColor indexed="10"/>
  </sheetPr>
  <dimension ref="A1:I46"/>
  <sheetViews>
    <sheetView showGridLines="0" zoomScalePageLayoutView="0" workbookViewId="0" topLeftCell="A1">
      <pane ySplit="1" topLeftCell="A17" activePane="bottomLeft" state="frozen"/>
      <selection pane="topLeft" activeCell="B16" sqref="B16:D16"/>
      <selection pane="bottomLeft" activeCell="C19" sqref="C19"/>
    </sheetView>
  </sheetViews>
  <sheetFormatPr defaultColWidth="9.140625" defaultRowHeight="12.75"/>
  <cols>
    <col min="1" max="1" width="3.421875" style="73" customWidth="1"/>
    <col min="2" max="2" width="50.8515625" style="74" customWidth="1"/>
    <col min="3" max="3" width="11.140625" style="83" customWidth="1"/>
    <col min="4" max="4" width="6.57421875" style="75" hidden="1" customWidth="1"/>
    <col min="5" max="5" width="13.421875" style="75" hidden="1" customWidth="1"/>
    <col min="6" max="6" width="7.00390625" style="76" customWidth="1"/>
    <col min="7" max="8" width="30.8515625" style="77" customWidth="1"/>
    <col min="9" max="9" width="27.421875" style="77" hidden="1" customWidth="1"/>
    <col min="10" max="10" width="27.140625" style="78" customWidth="1"/>
    <col min="11" max="16384" width="9.140625" style="78" customWidth="1"/>
  </cols>
  <sheetData>
    <row r="1" spans="1:9" s="4" customFormat="1" ht="27">
      <c r="A1" s="380" t="s">
        <v>2</v>
      </c>
      <c r="B1" s="381"/>
      <c r="C1" s="114" t="s">
        <v>18</v>
      </c>
      <c r="D1" s="114"/>
      <c r="E1" s="114"/>
      <c r="F1" s="115" t="s">
        <v>7</v>
      </c>
      <c r="G1" s="166" t="s">
        <v>9</v>
      </c>
      <c r="H1" s="167" t="s">
        <v>10</v>
      </c>
      <c r="I1" s="3"/>
    </row>
    <row r="2" spans="1:9" s="4" customFormat="1" ht="13.5" thickBot="1">
      <c r="A2" s="382" t="s">
        <v>3</v>
      </c>
      <c r="B2" s="383"/>
      <c r="C2" s="13"/>
      <c r="D2" s="13">
        <f>COUNTIF(C3:C16,"Not Met")</f>
        <v>0</v>
      </c>
      <c r="E2" s="131"/>
      <c r="F2" s="111">
        <f>IF(D2,1,0)</f>
        <v>0</v>
      </c>
      <c r="G2" s="131"/>
      <c r="H2" s="197"/>
      <c r="I2" s="3"/>
    </row>
    <row r="3" spans="1:9" s="5" customFormat="1" ht="20.25">
      <c r="A3" s="198">
        <v>1</v>
      </c>
      <c r="B3" s="178" t="s">
        <v>73</v>
      </c>
      <c r="C3" s="121"/>
      <c r="D3" s="7"/>
      <c r="E3" s="2"/>
      <c r="F3" s="376"/>
      <c r="G3" s="147"/>
      <c r="H3" s="148"/>
      <c r="I3" s="1" t="s">
        <v>17</v>
      </c>
    </row>
    <row r="4" spans="1:9" s="5" customFormat="1" ht="20.25">
      <c r="A4" s="199"/>
      <c r="B4" s="313" t="s">
        <v>223</v>
      </c>
      <c r="C4" s="122"/>
      <c r="D4" s="7"/>
      <c r="E4" s="8"/>
      <c r="F4" s="378"/>
      <c r="G4" s="149"/>
      <c r="H4" s="150"/>
      <c r="I4" s="1" t="s">
        <v>16</v>
      </c>
    </row>
    <row r="5" spans="1:9" s="5" customFormat="1" ht="20.25">
      <c r="A5" s="95">
        <v>2</v>
      </c>
      <c r="B5" s="314" t="s">
        <v>224</v>
      </c>
      <c r="C5" s="128"/>
      <c r="D5" s="7"/>
      <c r="E5" s="8"/>
      <c r="F5" s="378"/>
      <c r="G5" s="157"/>
      <c r="H5" s="102"/>
      <c r="I5" s="1" t="s">
        <v>6</v>
      </c>
    </row>
    <row r="6" spans="1:9" s="5" customFormat="1" ht="12.75">
      <c r="A6" s="95"/>
      <c r="B6" s="314" t="s">
        <v>220</v>
      </c>
      <c r="C6" s="122"/>
      <c r="D6" s="7"/>
      <c r="E6" s="8"/>
      <c r="F6" s="378"/>
      <c r="G6" s="149"/>
      <c r="H6" s="150"/>
      <c r="I6" s="1"/>
    </row>
    <row r="7" spans="1:9" s="5" customFormat="1" ht="12.75">
      <c r="A7" s="95"/>
      <c r="B7" s="314" t="s">
        <v>221</v>
      </c>
      <c r="C7" s="122"/>
      <c r="D7" s="7"/>
      <c r="E7" s="8"/>
      <c r="F7" s="378"/>
      <c r="G7" s="149"/>
      <c r="H7" s="150"/>
      <c r="I7" s="1"/>
    </row>
    <row r="8" spans="1:9" s="5" customFormat="1" ht="20.25">
      <c r="A8" s="95">
        <v>3</v>
      </c>
      <c r="B8" s="200" t="s">
        <v>74</v>
      </c>
      <c r="C8" s="122"/>
      <c r="D8" s="7"/>
      <c r="E8" s="8"/>
      <c r="F8" s="378"/>
      <c r="G8" s="149"/>
      <c r="H8" s="150"/>
      <c r="I8" s="1"/>
    </row>
    <row r="9" spans="1:9" s="5" customFormat="1" ht="12.75">
      <c r="A9" s="95">
        <v>4</v>
      </c>
      <c r="B9" s="201" t="s">
        <v>208</v>
      </c>
      <c r="C9" s="122"/>
      <c r="D9" s="7"/>
      <c r="E9" s="7"/>
      <c r="F9" s="378"/>
      <c r="G9" s="149"/>
      <c r="H9" s="150"/>
      <c r="I9" s="1"/>
    </row>
    <row r="10" spans="1:9" s="5" customFormat="1" ht="20.25">
      <c r="A10" s="95">
        <v>5</v>
      </c>
      <c r="B10" s="200" t="s">
        <v>75</v>
      </c>
      <c r="C10" s="122"/>
      <c r="D10" s="7"/>
      <c r="E10" s="7"/>
      <c r="F10" s="378"/>
      <c r="G10" s="149"/>
      <c r="H10" s="150"/>
      <c r="I10" s="1"/>
    </row>
    <row r="11" spans="1:9" s="5" customFormat="1" ht="12.75">
      <c r="A11" s="95">
        <v>6</v>
      </c>
      <c r="B11" s="200" t="s">
        <v>225</v>
      </c>
      <c r="C11" s="122"/>
      <c r="D11" s="7"/>
      <c r="E11" s="7"/>
      <c r="F11" s="378"/>
      <c r="G11" s="149"/>
      <c r="H11" s="150"/>
      <c r="I11" s="1"/>
    </row>
    <row r="12" spans="1:9" s="5" customFormat="1" ht="12.75">
      <c r="A12" s="199">
        <v>7</v>
      </c>
      <c r="B12" s="200" t="s">
        <v>226</v>
      </c>
      <c r="C12" s="122"/>
      <c r="D12" s="7"/>
      <c r="E12" s="7"/>
      <c r="F12" s="378"/>
      <c r="G12" s="109"/>
      <c r="H12" s="110"/>
      <c r="I12" s="1"/>
    </row>
    <row r="13" spans="1:9" s="5" customFormat="1" ht="30">
      <c r="A13" s="95">
        <v>8</v>
      </c>
      <c r="B13" s="200" t="s">
        <v>116</v>
      </c>
      <c r="C13" s="122"/>
      <c r="D13" s="7"/>
      <c r="E13" s="7"/>
      <c r="F13" s="378"/>
      <c r="G13" s="149"/>
      <c r="H13" s="150"/>
      <c r="I13" s="1"/>
    </row>
    <row r="14" spans="1:9" s="5" customFormat="1" ht="20.25">
      <c r="A14" s="95">
        <v>9</v>
      </c>
      <c r="B14" s="201" t="s">
        <v>209</v>
      </c>
      <c r="C14" s="122"/>
      <c r="D14" s="7"/>
      <c r="E14" s="7"/>
      <c r="F14" s="378"/>
      <c r="G14" s="149"/>
      <c r="H14" s="150"/>
      <c r="I14" s="1"/>
    </row>
    <row r="15" spans="1:9" s="5" customFormat="1" ht="20.25">
      <c r="A15" s="202">
        <v>10</v>
      </c>
      <c r="B15" s="96" t="s">
        <v>76</v>
      </c>
      <c r="C15" s="122"/>
      <c r="D15" s="7"/>
      <c r="E15" s="7"/>
      <c r="F15" s="378"/>
      <c r="G15" s="149"/>
      <c r="H15" s="150"/>
      <c r="I15" s="1"/>
    </row>
    <row r="16" spans="1:9" s="5" customFormat="1" ht="20.25">
      <c r="A16" s="203">
        <v>11</v>
      </c>
      <c r="B16" s="204" t="s">
        <v>77</v>
      </c>
      <c r="C16" s="123"/>
      <c r="D16" s="7"/>
      <c r="E16" s="7"/>
      <c r="F16" s="377"/>
      <c r="G16" s="151"/>
      <c r="H16" s="152"/>
      <c r="I16" s="1"/>
    </row>
    <row r="17" spans="1:9" s="4" customFormat="1" ht="27" customHeight="1" thickBot="1">
      <c r="A17" s="382" t="s">
        <v>192</v>
      </c>
      <c r="B17" s="384"/>
      <c r="C17" s="133"/>
      <c r="D17" s="13">
        <f>COUNTIF(C18:C26,"Not Met")</f>
        <v>0</v>
      </c>
      <c r="E17" s="6"/>
      <c r="F17" s="111">
        <f>IF(D17,1,0)</f>
        <v>0</v>
      </c>
      <c r="G17" s="131"/>
      <c r="H17" s="164"/>
      <c r="I17" s="3"/>
    </row>
    <row r="18" spans="1:9" s="5" customFormat="1" ht="27" customHeight="1">
      <c r="A18" s="198"/>
      <c r="B18" s="178" t="s">
        <v>4</v>
      </c>
      <c r="C18" s="141"/>
      <c r="D18" s="10"/>
      <c r="E18" s="10"/>
      <c r="F18" s="9"/>
      <c r="G18" s="126"/>
      <c r="H18" s="127"/>
      <c r="I18" s="1"/>
    </row>
    <row r="19" spans="1:9" s="5" customFormat="1" ht="30">
      <c r="A19" s="95">
        <v>12</v>
      </c>
      <c r="B19" s="200" t="s">
        <v>227</v>
      </c>
      <c r="C19" s="122"/>
      <c r="D19" s="10"/>
      <c r="E19" s="10"/>
      <c r="F19" s="378"/>
      <c r="G19" s="149"/>
      <c r="H19" s="150"/>
      <c r="I19" s="1"/>
    </row>
    <row r="20" spans="1:9" s="5" customFormat="1" ht="40.5">
      <c r="A20" s="199">
        <v>13</v>
      </c>
      <c r="B20" s="201" t="s">
        <v>121</v>
      </c>
      <c r="C20" s="122"/>
      <c r="D20" s="10"/>
      <c r="E20" s="10"/>
      <c r="F20" s="378"/>
      <c r="G20" s="65"/>
      <c r="H20" s="64"/>
      <c r="I20" s="1"/>
    </row>
    <row r="21" spans="1:9" s="5" customFormat="1" ht="20.25">
      <c r="A21" s="199">
        <v>14</v>
      </c>
      <c r="B21" s="200" t="s">
        <v>228</v>
      </c>
      <c r="C21" s="122"/>
      <c r="D21" s="10"/>
      <c r="E21" s="10"/>
      <c r="F21" s="378"/>
      <c r="G21" s="65"/>
      <c r="H21" s="64"/>
      <c r="I21" s="1"/>
    </row>
    <row r="22" spans="1:9" s="5" customFormat="1" ht="30">
      <c r="A22" s="199">
        <v>14</v>
      </c>
      <c r="B22" s="200" t="s">
        <v>229</v>
      </c>
      <c r="C22" s="122"/>
      <c r="D22" s="10"/>
      <c r="E22" s="10"/>
      <c r="F22" s="378"/>
      <c r="G22" s="160"/>
      <c r="H22" s="150"/>
      <c r="I22" s="1"/>
    </row>
    <row r="23" spans="1:9" s="5" customFormat="1" ht="81">
      <c r="A23" s="199">
        <v>15</v>
      </c>
      <c r="B23" s="180" t="s">
        <v>283</v>
      </c>
      <c r="C23" s="120"/>
      <c r="D23" s="10"/>
      <c r="E23" s="10"/>
      <c r="F23" s="379"/>
      <c r="G23" s="332"/>
      <c r="H23" s="334"/>
      <c r="I23" s="1"/>
    </row>
    <row r="24" spans="1:9" s="5" customFormat="1" ht="12.75">
      <c r="A24" s="95">
        <v>17</v>
      </c>
      <c r="B24" s="201" t="s">
        <v>117</v>
      </c>
      <c r="C24" s="122"/>
      <c r="D24" s="10"/>
      <c r="E24" s="10"/>
      <c r="F24" s="379"/>
      <c r="G24" s="149"/>
      <c r="H24" s="150"/>
      <c r="I24" s="1"/>
    </row>
    <row r="25" spans="1:9" s="5" customFormat="1" ht="81">
      <c r="A25" s="199">
        <v>18</v>
      </c>
      <c r="B25" s="331" t="s">
        <v>282</v>
      </c>
      <c r="C25" s="122"/>
      <c r="D25" s="10"/>
      <c r="E25" s="10"/>
      <c r="F25" s="379"/>
      <c r="G25" s="332"/>
      <c r="H25" s="333"/>
      <c r="I25" s="1"/>
    </row>
    <row r="26" spans="1:9" s="5" customFormat="1" ht="12.75">
      <c r="A26" s="199">
        <v>19</v>
      </c>
      <c r="B26" s="200" t="s">
        <v>230</v>
      </c>
      <c r="C26" s="122"/>
      <c r="D26" s="10"/>
      <c r="E26" s="10"/>
      <c r="F26" s="379"/>
      <c r="G26" s="88"/>
      <c r="H26" s="163"/>
      <c r="I26" s="1"/>
    </row>
    <row r="27" spans="1:9" s="4" customFormat="1" ht="13.5" thickBot="1">
      <c r="A27" s="165"/>
      <c r="B27" s="108" t="s">
        <v>193</v>
      </c>
      <c r="C27" s="6"/>
      <c r="D27" s="13">
        <f>COUNTIF(C28:C31,"Not Met")</f>
        <v>0</v>
      </c>
      <c r="E27" s="6"/>
      <c r="F27" s="111">
        <f>IF(D27,B117,0)</f>
        <v>0</v>
      </c>
      <c r="G27" s="131"/>
      <c r="H27" s="164"/>
      <c r="I27" s="3"/>
    </row>
    <row r="28" spans="1:9" s="5" customFormat="1" ht="20.25">
      <c r="A28" s="198">
        <v>20</v>
      </c>
      <c r="B28" s="80" t="s">
        <v>122</v>
      </c>
      <c r="C28" s="121"/>
      <c r="D28" s="10"/>
      <c r="E28" s="10"/>
      <c r="F28" s="376"/>
      <c r="G28" s="147"/>
      <c r="H28" s="148"/>
      <c r="I28" s="1"/>
    </row>
    <row r="29" spans="1:9" s="5" customFormat="1" ht="20.25">
      <c r="A29" s="95">
        <v>21</v>
      </c>
      <c r="B29" s="201" t="s">
        <v>123</v>
      </c>
      <c r="C29" s="122"/>
      <c r="D29" s="10"/>
      <c r="E29" s="10"/>
      <c r="F29" s="378"/>
      <c r="G29" s="149"/>
      <c r="H29" s="150"/>
      <c r="I29" s="1"/>
    </row>
    <row r="30" spans="1:9" s="5" customFormat="1" ht="20.25">
      <c r="A30" s="95">
        <v>22</v>
      </c>
      <c r="B30" s="201" t="s">
        <v>124</v>
      </c>
      <c r="C30" s="122"/>
      <c r="D30" s="10"/>
      <c r="E30" s="10"/>
      <c r="F30" s="378"/>
      <c r="G30" s="149"/>
      <c r="H30" s="150"/>
      <c r="I30" s="1"/>
    </row>
    <row r="31" spans="1:9" s="5" customFormat="1" ht="30">
      <c r="A31" s="206">
        <v>23</v>
      </c>
      <c r="B31" s="293" t="s">
        <v>125</v>
      </c>
      <c r="C31" s="123"/>
      <c r="D31" s="10"/>
      <c r="E31" s="10"/>
      <c r="F31" s="377"/>
      <c r="G31" s="151"/>
      <c r="H31" s="152"/>
      <c r="I31" s="1"/>
    </row>
    <row r="32" spans="1:9" s="4" customFormat="1" ht="13.5" thickBot="1">
      <c r="A32" s="165"/>
      <c r="B32" s="108" t="s">
        <v>194</v>
      </c>
      <c r="C32" s="6"/>
      <c r="D32" s="13">
        <f>COUNTIF(C33:C35,"Not Met")</f>
        <v>0</v>
      </c>
      <c r="E32" s="6"/>
      <c r="F32" s="111">
        <f>IF(D32,1,0)</f>
        <v>0</v>
      </c>
      <c r="G32" s="131"/>
      <c r="H32" s="164"/>
      <c r="I32" s="3"/>
    </row>
    <row r="33" spans="1:9" s="5" customFormat="1" ht="30">
      <c r="A33" s="198">
        <v>24</v>
      </c>
      <c r="B33" s="80" t="s">
        <v>126</v>
      </c>
      <c r="C33" s="121"/>
      <c r="D33" s="10"/>
      <c r="E33" s="10"/>
      <c r="F33" s="376"/>
      <c r="G33" s="149"/>
      <c r="H33" s="148"/>
      <c r="I33" s="1"/>
    </row>
    <row r="34" spans="1:9" s="5" customFormat="1" ht="20.25">
      <c r="A34" s="205">
        <v>25</v>
      </c>
      <c r="B34" s="96" t="s">
        <v>231</v>
      </c>
      <c r="C34" s="130"/>
      <c r="D34" s="10"/>
      <c r="E34" s="10"/>
      <c r="F34" s="378"/>
      <c r="G34" s="154"/>
      <c r="H34" s="144"/>
      <c r="I34" s="1"/>
    </row>
    <row r="35" spans="1:9" s="5" customFormat="1" ht="30">
      <c r="A35" s="206">
        <v>26</v>
      </c>
      <c r="B35" s="293" t="s">
        <v>207</v>
      </c>
      <c r="C35" s="123"/>
      <c r="D35" s="10"/>
      <c r="E35" s="10"/>
      <c r="F35" s="377"/>
      <c r="G35" s="151"/>
      <c r="H35" s="152"/>
      <c r="I35" s="1"/>
    </row>
    <row r="36" spans="1:9" s="11" customFormat="1" ht="13.5" thickBot="1">
      <c r="A36" s="165"/>
      <c r="B36" s="112" t="s">
        <v>195</v>
      </c>
      <c r="C36" s="133"/>
      <c r="D36" s="13">
        <f>COUNTIF(C37:C39,"Not Met")</f>
        <v>0</v>
      </c>
      <c r="E36" s="6"/>
      <c r="F36" s="111">
        <f>IF(D36,1,0)</f>
        <v>0</v>
      </c>
      <c r="G36" s="112"/>
      <c r="H36" s="132"/>
      <c r="I36" s="12"/>
    </row>
    <row r="37" spans="1:9" s="5" customFormat="1" ht="20.25">
      <c r="A37" s="198">
        <v>27</v>
      </c>
      <c r="B37" s="80" t="s">
        <v>127</v>
      </c>
      <c r="C37" s="121"/>
      <c r="D37" s="10"/>
      <c r="E37" s="10"/>
      <c r="F37" s="376"/>
      <c r="G37" s="149"/>
      <c r="H37" s="148"/>
      <c r="I37" s="1"/>
    </row>
    <row r="38" spans="1:9" s="5" customFormat="1" ht="12.75">
      <c r="A38" s="95">
        <v>28</v>
      </c>
      <c r="B38" s="201" t="s">
        <v>128</v>
      </c>
      <c r="C38" s="122"/>
      <c r="D38" s="10"/>
      <c r="E38" s="10"/>
      <c r="F38" s="378"/>
      <c r="G38" s="149"/>
      <c r="H38" s="150"/>
      <c r="I38" s="1"/>
    </row>
    <row r="39" spans="1:9" s="5" customFormat="1" ht="20.25">
      <c r="A39" s="206">
        <v>29</v>
      </c>
      <c r="B39" s="293" t="s">
        <v>129</v>
      </c>
      <c r="C39" s="123"/>
      <c r="D39" s="10"/>
      <c r="E39" s="10"/>
      <c r="F39" s="377"/>
      <c r="G39" s="151"/>
      <c r="H39" s="152"/>
      <c r="I39" s="1"/>
    </row>
    <row r="40" spans="1:9" s="11" customFormat="1" ht="27" thickBot="1">
      <c r="A40" s="165"/>
      <c r="B40" s="112" t="s">
        <v>88</v>
      </c>
      <c r="C40" s="6"/>
      <c r="D40" s="13">
        <f>COUNTIF(C41:C42,"Not Met")</f>
        <v>0</v>
      </c>
      <c r="E40" s="6"/>
      <c r="F40" s="111">
        <f>IF(D40,1,0)</f>
        <v>0</v>
      </c>
      <c r="G40" s="131"/>
      <c r="H40" s="164"/>
      <c r="I40" s="12"/>
    </row>
    <row r="41" spans="1:9" s="5" customFormat="1" ht="20.25">
      <c r="A41" s="95">
        <v>30</v>
      </c>
      <c r="B41" s="200" t="s">
        <v>87</v>
      </c>
      <c r="C41" s="122"/>
      <c r="D41" s="10"/>
      <c r="E41" s="10"/>
      <c r="F41" s="9"/>
      <c r="G41" s="149"/>
      <c r="H41" s="150"/>
      <c r="I41" s="1"/>
    </row>
    <row r="42" spans="1:9" s="5" customFormat="1" ht="30">
      <c r="A42" s="206">
        <v>31</v>
      </c>
      <c r="B42" s="293" t="s">
        <v>130</v>
      </c>
      <c r="C42" s="123"/>
      <c r="D42" s="10"/>
      <c r="E42" s="10"/>
      <c r="F42" s="9"/>
      <c r="G42" s="151"/>
      <c r="H42" s="152"/>
      <c r="I42" s="1"/>
    </row>
    <row r="43" spans="1:9" s="11" customFormat="1" ht="13.5" thickBot="1">
      <c r="A43" s="165"/>
      <c r="B43" s="112" t="s">
        <v>196</v>
      </c>
      <c r="C43" s="6"/>
      <c r="D43" s="13">
        <f>COUNTIF(C44:C45,"Not Met")</f>
        <v>0</v>
      </c>
      <c r="E43" s="6"/>
      <c r="F43" s="111">
        <f>IF(D43,1,0)</f>
        <v>0</v>
      </c>
      <c r="G43" s="131"/>
      <c r="H43" s="164"/>
      <c r="I43" s="12"/>
    </row>
    <row r="44" spans="1:9" s="5" customFormat="1" ht="12.75">
      <c r="A44" s="198">
        <v>32</v>
      </c>
      <c r="B44" s="80" t="s">
        <v>131</v>
      </c>
      <c r="C44" s="121"/>
      <c r="D44" s="10"/>
      <c r="E44" s="10"/>
      <c r="F44" s="376"/>
      <c r="G44" s="149"/>
      <c r="H44" s="148"/>
      <c r="I44" s="1"/>
    </row>
    <row r="45" spans="1:9" s="5" customFormat="1" ht="20.25">
      <c r="A45" s="206">
        <v>33</v>
      </c>
      <c r="B45" s="293" t="s">
        <v>132</v>
      </c>
      <c r="C45" s="123"/>
      <c r="D45" s="10"/>
      <c r="E45" s="10"/>
      <c r="F45" s="377"/>
      <c r="G45" s="151"/>
      <c r="H45" s="152"/>
      <c r="I45" s="1"/>
    </row>
    <row r="46" spans="1:9" s="4" customFormat="1" ht="15.75" thickBot="1">
      <c r="A46" s="136" t="s">
        <v>5</v>
      </c>
      <c r="B46" s="112"/>
      <c r="C46" s="6"/>
      <c r="D46" s="6"/>
      <c r="E46" s="6"/>
      <c r="F46" s="113">
        <f>SUM(F43,F40,F36,F32,F27,F17,F2)</f>
        <v>0</v>
      </c>
      <c r="G46" s="131"/>
      <c r="H46" s="164"/>
      <c r="I46" s="3"/>
    </row>
  </sheetData>
  <sheetProtection sheet="1" formatRows="0" selectLockedCells="1"/>
  <mergeCells count="9">
    <mergeCell ref="F44:F45"/>
    <mergeCell ref="F19:F26"/>
    <mergeCell ref="F28:F31"/>
    <mergeCell ref="A1:B1"/>
    <mergeCell ref="A2:B2"/>
    <mergeCell ref="A17:B17"/>
    <mergeCell ref="F3:F16"/>
    <mergeCell ref="F33:F35"/>
    <mergeCell ref="F37:F39"/>
  </mergeCells>
  <dataValidations count="3">
    <dataValidation type="list" allowBlank="1" showInputMessage="1" showErrorMessage="1" sqref="C27">
      <formula1>$E$3:$E$8</formula1>
    </dataValidation>
    <dataValidation allowBlank="1" showInputMessage="1" showErrorMessage="1" prompt="Select One" sqref="C43 C40"/>
    <dataValidation type="list" allowBlank="1" showInputMessage="1" showErrorMessage="1" sqref="C3:C4 C6:C16 C28:C31 C33:C35 C37:C39 C41:C42 C44:C45 C19:C26">
      <formula1>$I$2:$I$5</formula1>
    </dataValidation>
  </dataValidations>
  <printOptions/>
  <pageMargins left="0.25" right="0.25" top="0.25" bottom="0.5" header="0.5" footer="0.25"/>
  <pageSetup horizontalDpi="300" verticalDpi="300" orientation="landscape" r:id="rId1"/>
  <headerFooter alignWithMargins="0">
    <oddFooter>&amp;L&amp;F&amp;C&amp;D&amp;R&amp;A</oddFooter>
  </headerFooter>
</worksheet>
</file>

<file path=xl/worksheets/sheet3.xml><?xml version="1.0" encoding="utf-8"?>
<worksheet xmlns="http://schemas.openxmlformats.org/spreadsheetml/2006/main" xmlns:r="http://schemas.openxmlformats.org/officeDocument/2006/relationships">
  <sheetPr>
    <tabColor indexed="52"/>
  </sheetPr>
  <dimension ref="A1:I16"/>
  <sheetViews>
    <sheetView showGridLines="0" zoomScale="115" zoomScaleNormal="115" zoomScalePageLayoutView="0" workbookViewId="0" topLeftCell="A1">
      <pane ySplit="2" topLeftCell="A3" activePane="bottomLeft" state="frozen"/>
      <selection pane="topLeft" activeCell="B16" sqref="B16:D16"/>
      <selection pane="bottomLeft" activeCell="C3" sqref="C3"/>
    </sheetView>
  </sheetViews>
  <sheetFormatPr defaultColWidth="9.140625" defaultRowHeight="12.75"/>
  <cols>
    <col min="1" max="1" width="3.421875" style="182" customWidth="1"/>
    <col min="2" max="2" width="50.8515625" style="173" customWidth="1"/>
    <col min="3" max="3" width="11.140625" style="191" customWidth="1"/>
    <col min="4" max="4" width="12.57421875" style="210" hidden="1" customWidth="1"/>
    <col min="5" max="5" width="13.140625" style="210" hidden="1" customWidth="1"/>
    <col min="6" max="6" width="7.00390625" style="175" customWidth="1"/>
    <col min="7" max="8" width="30.8515625" style="77" customWidth="1"/>
    <col min="9" max="9" width="27.421875" style="77" hidden="1" customWidth="1"/>
    <col min="10" max="10" width="27.140625" style="77" customWidth="1"/>
    <col min="11" max="16384" width="9.140625" style="77" customWidth="1"/>
  </cols>
  <sheetData>
    <row r="1" spans="1:8" s="140" customFormat="1" ht="30" customHeight="1">
      <c r="A1" s="380" t="s">
        <v>197</v>
      </c>
      <c r="B1" s="381"/>
      <c r="C1" s="114" t="s">
        <v>68</v>
      </c>
      <c r="D1" s="114"/>
      <c r="E1" s="114"/>
      <c r="F1" s="115" t="s">
        <v>7</v>
      </c>
      <c r="G1" s="207" t="s">
        <v>9</v>
      </c>
      <c r="H1" s="208" t="s">
        <v>10</v>
      </c>
    </row>
    <row r="2" spans="1:8" s="116" customFormat="1" ht="13.5" thickBot="1">
      <c r="A2" s="382" t="s">
        <v>13</v>
      </c>
      <c r="B2" s="383"/>
      <c r="C2" s="13"/>
      <c r="D2" s="13">
        <f>COUNTIF(C3:C9,"Not Met")</f>
        <v>0</v>
      </c>
      <c r="E2" s="131"/>
      <c r="F2" s="111">
        <f>IF(D2,1,0)</f>
        <v>0</v>
      </c>
      <c r="G2" s="131"/>
      <c r="H2" s="164"/>
    </row>
    <row r="3" spans="1:8" ht="20.25">
      <c r="A3" s="177">
        <v>1</v>
      </c>
      <c r="B3" s="80" t="s">
        <v>133</v>
      </c>
      <c r="C3" s="121"/>
      <c r="F3" s="385"/>
      <c r="G3" s="209"/>
      <c r="H3" s="148"/>
    </row>
    <row r="4" spans="1:9" ht="20.25">
      <c r="A4" s="179">
        <v>2</v>
      </c>
      <c r="B4" s="201" t="s">
        <v>134</v>
      </c>
      <c r="C4" s="122"/>
      <c r="D4" s="211"/>
      <c r="E4" s="211"/>
      <c r="F4" s="387"/>
      <c r="G4" s="160"/>
      <c r="H4" s="150"/>
      <c r="I4" s="77" t="s">
        <v>17</v>
      </c>
    </row>
    <row r="5" spans="1:9" ht="30">
      <c r="A5" s="179">
        <v>3</v>
      </c>
      <c r="B5" s="200" t="s">
        <v>135</v>
      </c>
      <c r="C5" s="122"/>
      <c r="D5" s="211"/>
      <c r="E5" s="211"/>
      <c r="F5" s="387"/>
      <c r="G5" s="149"/>
      <c r="H5" s="150"/>
      <c r="I5" s="77" t="s">
        <v>16</v>
      </c>
    </row>
    <row r="6" spans="1:9" ht="30">
      <c r="A6" s="212">
        <v>4</v>
      </c>
      <c r="B6" s="201" t="s">
        <v>136</v>
      </c>
      <c r="C6" s="128"/>
      <c r="D6" s="211"/>
      <c r="E6" s="211"/>
      <c r="F6" s="387"/>
      <c r="G6" s="124"/>
      <c r="H6" s="125"/>
      <c r="I6" s="77" t="s">
        <v>6</v>
      </c>
    </row>
    <row r="7" spans="1:8" ht="12.75">
      <c r="A7" s="213"/>
      <c r="B7" s="180" t="s">
        <v>19</v>
      </c>
      <c r="C7" s="122"/>
      <c r="D7" s="211"/>
      <c r="E7" s="211"/>
      <c r="F7" s="387"/>
      <c r="G7" s="149"/>
      <c r="H7" s="150"/>
    </row>
    <row r="8" spans="1:8" ht="12.75">
      <c r="A8" s="214"/>
      <c r="B8" s="180" t="s">
        <v>20</v>
      </c>
      <c r="C8" s="122"/>
      <c r="D8" s="211"/>
      <c r="E8" s="211"/>
      <c r="F8" s="387"/>
      <c r="G8" s="149"/>
      <c r="H8" s="150"/>
    </row>
    <row r="9" spans="1:8" ht="20.25">
      <c r="A9" s="215">
        <v>5</v>
      </c>
      <c r="B9" s="293" t="s">
        <v>210</v>
      </c>
      <c r="C9" s="123"/>
      <c r="D9" s="211"/>
      <c r="E9" s="211"/>
      <c r="F9" s="388"/>
      <c r="G9" s="151"/>
      <c r="H9" s="152"/>
    </row>
    <row r="10" spans="1:8" s="116" customFormat="1" ht="13.5" thickBot="1">
      <c r="A10" s="382" t="s">
        <v>14</v>
      </c>
      <c r="B10" s="383"/>
      <c r="C10" s="6"/>
      <c r="D10" s="13">
        <f>COUNTIF(C11:C12,"Not Met")</f>
        <v>0</v>
      </c>
      <c r="E10" s="13"/>
      <c r="F10" s="111">
        <f>IF(D10,1,0)</f>
        <v>0</v>
      </c>
      <c r="G10" s="131"/>
      <c r="H10" s="164"/>
    </row>
    <row r="11" spans="1:8" ht="12.75">
      <c r="A11" s="177">
        <v>6</v>
      </c>
      <c r="B11" s="80" t="s">
        <v>137</v>
      </c>
      <c r="C11" s="121"/>
      <c r="F11" s="385"/>
      <c r="G11" s="161"/>
      <c r="H11" s="148"/>
    </row>
    <row r="12" spans="1:8" ht="23.25" customHeight="1">
      <c r="A12" s="215">
        <v>7</v>
      </c>
      <c r="B12" s="293" t="s">
        <v>138</v>
      </c>
      <c r="C12" s="123"/>
      <c r="F12" s="386"/>
      <c r="G12" s="151"/>
      <c r="H12" s="152"/>
    </row>
    <row r="13" spans="1:8" s="116" customFormat="1" ht="13.5" thickBot="1">
      <c r="A13" s="382" t="s">
        <v>15</v>
      </c>
      <c r="B13" s="383"/>
      <c r="C13" s="6"/>
      <c r="D13" s="13">
        <f>COUNTIF(C14:C15,"Not Met")</f>
        <v>0</v>
      </c>
      <c r="E13" s="13"/>
      <c r="F13" s="111">
        <f>IF(D13,1,0)</f>
        <v>0</v>
      </c>
      <c r="G13" s="131"/>
      <c r="H13" s="164"/>
    </row>
    <row r="14" spans="1:8" ht="40.5">
      <c r="A14" s="177">
        <v>8</v>
      </c>
      <c r="B14" s="80" t="s">
        <v>139</v>
      </c>
      <c r="C14" s="121"/>
      <c r="F14" s="385"/>
      <c r="G14" s="121"/>
      <c r="H14" s="148"/>
    </row>
    <row r="15" spans="1:8" ht="12.75">
      <c r="A15" s="215">
        <v>9</v>
      </c>
      <c r="B15" s="293" t="s">
        <v>232</v>
      </c>
      <c r="C15" s="123"/>
      <c r="F15" s="386"/>
      <c r="G15" s="123"/>
      <c r="H15" s="152"/>
    </row>
    <row r="16" spans="1:8" s="140" customFormat="1" ht="15.75" thickBot="1">
      <c r="A16" s="181" t="s">
        <v>12</v>
      </c>
      <c r="B16" s="118"/>
      <c r="C16" s="6"/>
      <c r="D16" s="217"/>
      <c r="E16" s="217"/>
      <c r="F16" s="113">
        <f>SUM(F2,F10,F13)</f>
        <v>0</v>
      </c>
      <c r="G16" s="171"/>
      <c r="H16" s="172"/>
    </row>
  </sheetData>
  <sheetProtection sheet="1" formatRows="0" selectLockedCells="1"/>
  <mergeCells count="7">
    <mergeCell ref="F14:F15"/>
    <mergeCell ref="F3:F9"/>
    <mergeCell ref="A13:B13"/>
    <mergeCell ref="A1:B1"/>
    <mergeCell ref="A2:B2"/>
    <mergeCell ref="A10:B10"/>
    <mergeCell ref="F11:F12"/>
  </mergeCells>
  <dataValidations count="1">
    <dataValidation type="list" allowBlank="1" showInputMessage="1" showErrorMessage="1" sqref="C3:C5 C7:C9 C11:C12 C14:C15">
      <formula1>$I$3:$I$6</formula1>
    </dataValidation>
  </dataValidations>
  <printOptions gridLines="1"/>
  <pageMargins left="0.25" right="0.25" top="0.25" bottom="0.5" header="0.5" footer="0.25"/>
  <pageSetup horizontalDpi="600" verticalDpi="600" orientation="landscape" r:id="rId1"/>
  <headerFooter alignWithMargins="0">
    <oddFooter>&amp;L&amp;D&amp;C&amp;D&amp;R&amp;A</oddFooter>
  </headerFooter>
</worksheet>
</file>

<file path=xl/worksheets/sheet4.xml><?xml version="1.0" encoding="utf-8"?>
<worksheet xmlns="http://schemas.openxmlformats.org/spreadsheetml/2006/main" xmlns:r="http://schemas.openxmlformats.org/officeDocument/2006/relationships">
  <sheetPr>
    <tabColor indexed="57"/>
  </sheetPr>
  <dimension ref="A1:I27"/>
  <sheetViews>
    <sheetView showGridLines="0" zoomScaleSheetLayoutView="130" zoomScalePageLayoutView="0" workbookViewId="0" topLeftCell="A1">
      <pane ySplit="1" topLeftCell="A10" activePane="bottomLeft" state="frozen"/>
      <selection pane="topLeft" activeCell="B16" sqref="B16:D16"/>
      <selection pane="bottomLeft" activeCell="C10" sqref="C10"/>
    </sheetView>
  </sheetViews>
  <sheetFormatPr defaultColWidth="9.140625" defaultRowHeight="12.75"/>
  <cols>
    <col min="1" max="1" width="3.421875" style="227" customWidth="1"/>
    <col min="2" max="2" width="50.8515625" style="227" customWidth="1"/>
    <col min="3" max="3" width="11.140625" style="235" customWidth="1"/>
    <col min="4" max="4" width="6.57421875" style="227" hidden="1" customWidth="1"/>
    <col min="5" max="5" width="13.421875" style="227" hidden="1" customWidth="1"/>
    <col min="6" max="6" width="7.00390625" style="227" customWidth="1"/>
    <col min="7" max="8" width="30.8515625" style="227" customWidth="1"/>
    <col min="9" max="9" width="0" style="227" hidden="1" customWidth="1"/>
    <col min="10" max="16384" width="8.8515625" style="227" customWidth="1"/>
  </cols>
  <sheetData>
    <row r="1" spans="1:8" s="218" customFormat="1" ht="27">
      <c r="A1" s="380" t="s">
        <v>22</v>
      </c>
      <c r="B1" s="381"/>
      <c r="C1" s="114" t="s">
        <v>18</v>
      </c>
      <c r="D1" s="114"/>
      <c r="E1" s="114"/>
      <c r="F1" s="115" t="s">
        <v>7</v>
      </c>
      <c r="G1" s="166" t="s">
        <v>9</v>
      </c>
      <c r="H1" s="167" t="s">
        <v>10</v>
      </c>
    </row>
    <row r="2" spans="1:8" s="218" customFormat="1" ht="30" customHeight="1" thickBot="1">
      <c r="A2" s="382" t="s">
        <v>198</v>
      </c>
      <c r="B2" s="383"/>
      <c r="C2" s="13"/>
      <c r="D2" s="13">
        <f>COUNTIF(C3:C6,"Not Met")</f>
        <v>0</v>
      </c>
      <c r="E2" s="131"/>
      <c r="F2" s="111">
        <f>IF(D2,1,0)</f>
        <v>0</v>
      </c>
      <c r="G2" s="131"/>
      <c r="H2" s="197"/>
    </row>
    <row r="3" spans="1:9" ht="20.25">
      <c r="A3" s="198">
        <v>1</v>
      </c>
      <c r="B3" s="87" t="s">
        <v>118</v>
      </c>
      <c r="C3" s="121"/>
      <c r="D3" s="224"/>
      <c r="E3" s="225"/>
      <c r="F3" s="385"/>
      <c r="G3" s="221"/>
      <c r="H3" s="148"/>
      <c r="I3" s="226" t="s">
        <v>17</v>
      </c>
    </row>
    <row r="4" spans="1:9" ht="20.25">
      <c r="A4" s="336">
        <v>2</v>
      </c>
      <c r="B4" s="228" t="s">
        <v>119</v>
      </c>
      <c r="C4" s="236"/>
      <c r="D4" s="229"/>
      <c r="E4" s="211"/>
      <c r="F4" s="390"/>
      <c r="G4" s="237"/>
      <c r="H4" s="238"/>
      <c r="I4" s="226" t="s">
        <v>16</v>
      </c>
    </row>
    <row r="5" spans="1:9" ht="20.25">
      <c r="A5" s="337">
        <v>3</v>
      </c>
      <c r="B5" s="314" t="s">
        <v>233</v>
      </c>
      <c r="C5" s="236"/>
      <c r="D5" s="229"/>
      <c r="E5" s="211"/>
      <c r="F5" s="390"/>
      <c r="G5" s="239"/>
      <c r="H5" s="150"/>
      <c r="I5" s="226" t="s">
        <v>6</v>
      </c>
    </row>
    <row r="6" spans="1:8" ht="20.25">
      <c r="A6" s="199">
        <v>4</v>
      </c>
      <c r="B6" s="228" t="s">
        <v>234</v>
      </c>
      <c r="C6" s="120"/>
      <c r="D6" s="229"/>
      <c r="E6" s="211"/>
      <c r="F6" s="389"/>
      <c r="G6" s="97"/>
      <c r="H6" s="143"/>
    </row>
    <row r="7" spans="1:8" s="218" customFormat="1" ht="13.5" thickBot="1">
      <c r="A7" s="382" t="s">
        <v>66</v>
      </c>
      <c r="B7" s="384"/>
      <c r="C7" s="133"/>
      <c r="D7" s="13">
        <f>COUNTIF(C8:C11,"Not Met")</f>
        <v>0</v>
      </c>
      <c r="E7" s="131"/>
      <c r="F7" s="111">
        <f>IF(D7,1,0)</f>
        <v>0</v>
      </c>
      <c r="G7" s="108"/>
      <c r="H7" s="156"/>
    </row>
    <row r="8" spans="1:8" ht="20.25">
      <c r="A8" s="230">
        <v>5</v>
      </c>
      <c r="B8" s="315" t="s">
        <v>235</v>
      </c>
      <c r="C8" s="129"/>
      <c r="D8" s="229"/>
      <c r="E8" s="338"/>
      <c r="F8" s="385"/>
      <c r="G8" s="223"/>
      <c r="H8" s="145"/>
    </row>
    <row r="9" spans="1:8" ht="20.25">
      <c r="A9" s="95">
        <v>6</v>
      </c>
      <c r="B9" s="201" t="s">
        <v>154</v>
      </c>
      <c r="C9" s="122"/>
      <c r="D9" s="229"/>
      <c r="E9" s="211"/>
      <c r="F9" s="390"/>
      <c r="G9" s="220"/>
      <c r="H9" s="150"/>
    </row>
    <row r="10" spans="1:8" ht="40.5">
      <c r="A10" s="199">
        <v>7</v>
      </c>
      <c r="B10" s="231" t="s">
        <v>236</v>
      </c>
      <c r="C10" s="120"/>
      <c r="D10" s="229"/>
      <c r="E10" s="211"/>
      <c r="F10" s="390"/>
      <c r="G10" s="196"/>
      <c r="H10" s="143"/>
    </row>
    <row r="11" spans="1:8" ht="20.25">
      <c r="A11" s="199">
        <v>8</v>
      </c>
      <c r="B11" s="231" t="s">
        <v>237</v>
      </c>
      <c r="C11" s="120"/>
      <c r="D11" s="229"/>
      <c r="E11" s="211"/>
      <c r="F11" s="386"/>
      <c r="G11" s="162"/>
      <c r="H11" s="143"/>
    </row>
    <row r="12" spans="1:8" s="218" customFormat="1" ht="27" customHeight="1" thickBot="1">
      <c r="A12" s="382" t="s">
        <v>199</v>
      </c>
      <c r="B12" s="384"/>
      <c r="C12" s="133"/>
      <c r="D12" s="13">
        <f>COUNTIF(C13:C23,"Not Met")</f>
        <v>0</v>
      </c>
      <c r="E12" s="131"/>
      <c r="F12" s="111">
        <f>IF(D12,1,0)</f>
        <v>0</v>
      </c>
      <c r="G12" s="108"/>
      <c r="H12" s="156"/>
    </row>
    <row r="13" spans="1:8" ht="20.25">
      <c r="A13" s="230">
        <v>9</v>
      </c>
      <c r="B13" s="300" t="s">
        <v>140</v>
      </c>
      <c r="C13" s="129"/>
      <c r="D13" s="229"/>
      <c r="E13" s="229"/>
      <c r="F13" s="385"/>
      <c r="G13" s="220"/>
      <c r="H13" s="150"/>
    </row>
    <row r="14" spans="1:8" ht="12.75">
      <c r="A14" s="230"/>
      <c r="B14" s="300" t="s">
        <v>238</v>
      </c>
      <c r="C14" s="129"/>
      <c r="D14" s="229"/>
      <c r="E14" s="229"/>
      <c r="F14" s="390"/>
      <c r="G14" s="63"/>
      <c r="H14" s="150"/>
    </row>
    <row r="15" spans="1:8" ht="20.25">
      <c r="A15" s="230"/>
      <c r="B15" s="300" t="s">
        <v>239</v>
      </c>
      <c r="C15" s="129"/>
      <c r="D15" s="229"/>
      <c r="E15" s="229"/>
      <c r="F15" s="390"/>
      <c r="G15" s="63"/>
      <c r="H15" s="150"/>
    </row>
    <row r="16" spans="1:8" ht="20.25">
      <c r="A16" s="230">
        <v>10</v>
      </c>
      <c r="B16" s="300" t="s">
        <v>240</v>
      </c>
      <c r="C16" s="312"/>
      <c r="D16" s="229"/>
      <c r="E16" s="229"/>
      <c r="F16" s="390"/>
      <c r="G16" s="153"/>
      <c r="H16" s="150"/>
    </row>
    <row r="17" spans="1:8" ht="20.25">
      <c r="A17" s="230"/>
      <c r="B17" s="300" t="s">
        <v>279</v>
      </c>
      <c r="C17" s="129"/>
      <c r="D17" s="229"/>
      <c r="E17" s="229"/>
      <c r="F17" s="390"/>
      <c r="G17" s="220"/>
      <c r="H17" s="150"/>
    </row>
    <row r="18" spans="1:8" ht="20.25">
      <c r="A18" s="230"/>
      <c r="B18" s="300" t="s">
        <v>241</v>
      </c>
      <c r="C18" s="129"/>
      <c r="D18" s="229"/>
      <c r="E18" s="229"/>
      <c r="F18" s="390"/>
      <c r="G18" s="153"/>
      <c r="H18" s="150"/>
    </row>
    <row r="19" spans="1:8" ht="12.75">
      <c r="A19" s="230"/>
      <c r="B19" s="316" t="s">
        <v>211</v>
      </c>
      <c r="C19" s="129"/>
      <c r="D19" s="229"/>
      <c r="E19" s="229"/>
      <c r="F19" s="390"/>
      <c r="G19" s="153"/>
      <c r="H19" s="150"/>
    </row>
    <row r="20" spans="1:8" ht="12.75">
      <c r="A20" s="230"/>
      <c r="B20" s="316" t="s">
        <v>212</v>
      </c>
      <c r="C20" s="129"/>
      <c r="D20" s="229"/>
      <c r="E20" s="229"/>
      <c r="F20" s="390"/>
      <c r="G20" s="153"/>
      <c r="H20" s="150"/>
    </row>
    <row r="21" spans="1:8" ht="20.25">
      <c r="A21" s="95"/>
      <c r="B21" s="201" t="s">
        <v>213</v>
      </c>
      <c r="C21" s="122"/>
      <c r="D21" s="229"/>
      <c r="E21" s="229"/>
      <c r="F21" s="390"/>
      <c r="G21" s="153"/>
      <c r="H21" s="150"/>
    </row>
    <row r="22" spans="1:8" ht="20.25">
      <c r="A22" s="199">
        <v>11</v>
      </c>
      <c r="B22" s="317" t="s">
        <v>214</v>
      </c>
      <c r="C22" s="120"/>
      <c r="D22" s="229"/>
      <c r="E22" s="229"/>
      <c r="F22" s="390"/>
      <c r="G22" s="222"/>
      <c r="H22" s="143"/>
    </row>
    <row r="23" spans="1:8" ht="20.25">
      <c r="A23" s="199">
        <v>12</v>
      </c>
      <c r="B23" s="317" t="s">
        <v>155</v>
      </c>
      <c r="C23" s="120"/>
      <c r="D23" s="229"/>
      <c r="E23" s="229"/>
      <c r="F23" s="386"/>
      <c r="G23" s="222"/>
      <c r="H23" s="143"/>
    </row>
    <row r="24" spans="1:8" s="218" customFormat="1" ht="13.5" thickBot="1">
      <c r="A24" s="382" t="s">
        <v>21</v>
      </c>
      <c r="B24" s="384"/>
      <c r="C24" s="133"/>
      <c r="D24" s="13">
        <f>COUNTIF(C25:C26,"Not Met")</f>
        <v>0</v>
      </c>
      <c r="E24" s="131"/>
      <c r="F24" s="111">
        <f>IF(D24,1,0)</f>
        <v>0</v>
      </c>
      <c r="G24" s="108"/>
      <c r="H24" s="156"/>
    </row>
    <row r="25" spans="1:8" ht="20.25">
      <c r="A25" s="198">
        <v>13</v>
      </c>
      <c r="B25" s="232" t="s">
        <v>142</v>
      </c>
      <c r="C25" s="121"/>
      <c r="D25" s="229"/>
      <c r="E25" s="229"/>
      <c r="F25" s="385"/>
      <c r="G25" s="219"/>
      <c r="H25" s="148"/>
    </row>
    <row r="26" spans="1:8" ht="20.25">
      <c r="A26" s="206">
        <v>14</v>
      </c>
      <c r="B26" s="233" t="s">
        <v>141</v>
      </c>
      <c r="C26" s="123"/>
      <c r="D26" s="234"/>
      <c r="E26" s="234"/>
      <c r="F26" s="389"/>
      <c r="G26" s="240"/>
      <c r="H26" s="241"/>
    </row>
    <row r="27" spans="1:8" s="116" customFormat="1" ht="15.75" thickBot="1">
      <c r="A27" s="136" t="s">
        <v>23</v>
      </c>
      <c r="B27" s="112"/>
      <c r="C27" s="6"/>
      <c r="D27" s="6"/>
      <c r="E27" s="6"/>
      <c r="F27" s="113">
        <f>SUM(F2,F7,F12,F24)</f>
        <v>0</v>
      </c>
      <c r="G27" s="131"/>
      <c r="H27" s="164"/>
    </row>
  </sheetData>
  <sheetProtection sheet="1" formatRows="0" selectLockedCells="1"/>
  <mergeCells count="9">
    <mergeCell ref="F25:F26"/>
    <mergeCell ref="A1:B1"/>
    <mergeCell ref="F3:F6"/>
    <mergeCell ref="F8:F11"/>
    <mergeCell ref="F13:F23"/>
    <mergeCell ref="A2:B2"/>
    <mergeCell ref="A7:B7"/>
    <mergeCell ref="A12:B12"/>
    <mergeCell ref="A24:B24"/>
  </mergeCells>
  <dataValidations count="1">
    <dataValidation type="list" allowBlank="1" showInputMessage="1" showErrorMessage="1" sqref="C3:C6 C8:C11 C25:C26 C13:C15 C17:C23">
      <formula1>$I$2:$I$5</formula1>
    </dataValidation>
  </dataValidations>
  <printOptions/>
  <pageMargins left="0.25" right="0.25" top="0.25" bottom="0.5" header="0.5" footer="0.25"/>
  <pageSetup horizontalDpi="600" verticalDpi="600" orientation="landscape" r:id="rId1"/>
  <headerFooter alignWithMargins="0">
    <oddFooter>&amp;L&amp;D&amp;C&amp;D&amp;R&amp;A</oddFooter>
  </headerFooter>
</worksheet>
</file>

<file path=xl/worksheets/sheet5.xml><?xml version="1.0" encoding="utf-8"?>
<worksheet xmlns="http://schemas.openxmlformats.org/spreadsheetml/2006/main" xmlns:r="http://schemas.openxmlformats.org/officeDocument/2006/relationships">
  <sheetPr>
    <tabColor indexed="49"/>
  </sheetPr>
  <dimension ref="A1:I34"/>
  <sheetViews>
    <sheetView showGridLines="0" zoomScalePageLayoutView="0" workbookViewId="0" topLeftCell="A1">
      <pane ySplit="1" topLeftCell="A3" activePane="bottomLeft" state="frozen"/>
      <selection pane="topLeft" activeCell="B16" sqref="B16:D16"/>
      <selection pane="bottomLeft" activeCell="C3" sqref="C3"/>
    </sheetView>
  </sheetViews>
  <sheetFormatPr defaultColWidth="9.140625" defaultRowHeight="12.75"/>
  <cols>
    <col min="1" max="1" width="3.421875" style="79" customWidth="1"/>
    <col min="2" max="2" width="50.8515625" style="173" customWidth="1"/>
    <col min="3" max="3" width="11.140625" style="191" customWidth="1"/>
    <col min="4" max="4" width="6.57421875" style="174" hidden="1" customWidth="1"/>
    <col min="5" max="5" width="13.421875" style="174" hidden="1" customWidth="1"/>
    <col min="6" max="6" width="7.00390625" style="175" customWidth="1"/>
    <col min="7" max="8" width="30.8515625" style="77" customWidth="1"/>
    <col min="9" max="9" width="27.421875" style="77" hidden="1" customWidth="1"/>
    <col min="10" max="10" width="27.140625" style="78" customWidth="1"/>
    <col min="11" max="16384" width="9.140625" style="78" customWidth="1"/>
  </cols>
  <sheetData>
    <row r="1" spans="1:9" s="116" customFormat="1" ht="32.25" customHeight="1">
      <c r="A1" s="393" t="s">
        <v>24</v>
      </c>
      <c r="B1" s="394"/>
      <c r="C1" s="339" t="s">
        <v>18</v>
      </c>
      <c r="D1" s="339"/>
      <c r="E1" s="339"/>
      <c r="F1" s="340" t="s">
        <v>7</v>
      </c>
      <c r="G1" s="341" t="s">
        <v>9</v>
      </c>
      <c r="H1" s="342" t="s">
        <v>10</v>
      </c>
      <c r="I1" s="140"/>
    </row>
    <row r="2" spans="1:9" s="169" customFormat="1" ht="29.25" customHeight="1" thickBot="1">
      <c r="A2" s="382" t="s">
        <v>95</v>
      </c>
      <c r="B2" s="383"/>
      <c r="C2" s="6"/>
      <c r="D2" s="6">
        <f>COUNTIF(C3:C15,"Not Met")</f>
        <v>0</v>
      </c>
      <c r="E2" s="112"/>
      <c r="F2" s="168">
        <f>IF(D2,1,0)</f>
        <v>0</v>
      </c>
      <c r="G2" s="112"/>
      <c r="H2" s="132"/>
      <c r="I2" s="98"/>
    </row>
    <row r="3" spans="1:9" ht="20.25">
      <c r="A3" s="343">
        <v>1</v>
      </c>
      <c r="B3" s="318" t="s">
        <v>242</v>
      </c>
      <c r="C3" s="121"/>
      <c r="D3" s="244"/>
      <c r="E3" s="210"/>
      <c r="F3" s="385"/>
      <c r="G3" s="61"/>
      <c r="H3" s="148"/>
      <c r="I3" s="77" t="s">
        <v>17</v>
      </c>
    </row>
    <row r="4" spans="1:9" ht="40.5">
      <c r="A4" s="344">
        <v>2</v>
      </c>
      <c r="B4" s="87" t="s">
        <v>143</v>
      </c>
      <c r="C4" s="122"/>
      <c r="D4" s="244"/>
      <c r="E4" s="211"/>
      <c r="F4" s="387"/>
      <c r="G4" s="65"/>
      <c r="H4" s="150"/>
      <c r="I4" s="77" t="s">
        <v>16</v>
      </c>
    </row>
    <row r="5" spans="1:9" ht="20.25">
      <c r="A5" s="245"/>
      <c r="B5" s="87" t="s">
        <v>144</v>
      </c>
      <c r="C5" s="122"/>
      <c r="D5" s="244"/>
      <c r="E5" s="211"/>
      <c r="F5" s="387"/>
      <c r="G5" s="149"/>
      <c r="H5" s="150"/>
      <c r="I5" s="77" t="s">
        <v>6</v>
      </c>
    </row>
    <row r="6" spans="1:8" ht="20.25">
      <c r="A6" s="245">
        <v>3</v>
      </c>
      <c r="B6" s="201" t="s">
        <v>145</v>
      </c>
      <c r="C6" s="122"/>
      <c r="D6" s="244"/>
      <c r="E6" s="211"/>
      <c r="F6" s="387"/>
      <c r="G6" s="65"/>
      <c r="H6" s="150"/>
    </row>
    <row r="7" spans="1:8" ht="12.75">
      <c r="A7" s="245">
        <v>4</v>
      </c>
      <c r="B7" s="200" t="s">
        <v>25</v>
      </c>
      <c r="C7" s="122"/>
      <c r="D7" s="244"/>
      <c r="E7" s="211"/>
      <c r="F7" s="387"/>
      <c r="G7" s="149"/>
      <c r="H7" s="150"/>
    </row>
    <row r="8" spans="1:8" ht="30">
      <c r="A8" s="245">
        <v>5</v>
      </c>
      <c r="B8" s="201" t="s">
        <v>146</v>
      </c>
      <c r="C8" s="122"/>
      <c r="D8" s="244"/>
      <c r="E8" s="244"/>
      <c r="F8" s="387"/>
      <c r="G8" s="65"/>
      <c r="H8" s="150"/>
    </row>
    <row r="9" spans="1:8" ht="12" customHeight="1">
      <c r="A9" s="245"/>
      <c r="B9" s="259" t="s">
        <v>243</v>
      </c>
      <c r="C9" s="122"/>
      <c r="D9" s="244"/>
      <c r="E9" s="244"/>
      <c r="F9" s="387"/>
      <c r="G9" s="149"/>
      <c r="H9" s="150"/>
    </row>
    <row r="10" spans="1:8" ht="12.75">
      <c r="A10" s="245"/>
      <c r="B10" s="259" t="s">
        <v>244</v>
      </c>
      <c r="C10" s="122"/>
      <c r="D10" s="244"/>
      <c r="E10" s="244"/>
      <c r="F10" s="387"/>
      <c r="G10" s="149"/>
      <c r="H10" s="150"/>
    </row>
    <row r="11" spans="1:8" ht="20.25">
      <c r="A11" s="245">
        <v>6</v>
      </c>
      <c r="B11" s="201" t="s">
        <v>94</v>
      </c>
      <c r="C11" s="122"/>
      <c r="D11" s="244"/>
      <c r="E11" s="244"/>
      <c r="F11" s="387"/>
      <c r="G11" s="149"/>
      <c r="H11" s="150"/>
    </row>
    <row r="12" spans="1:8" ht="20.25">
      <c r="A12" s="245">
        <v>7</v>
      </c>
      <c r="B12" s="180" t="s">
        <v>78</v>
      </c>
      <c r="C12" s="122"/>
      <c r="D12" s="244"/>
      <c r="E12" s="244"/>
      <c r="F12" s="387"/>
      <c r="G12" s="149"/>
      <c r="H12" s="150"/>
    </row>
    <row r="13" spans="1:8" ht="20.25">
      <c r="A13" s="246">
        <v>8</v>
      </c>
      <c r="B13" s="231" t="s">
        <v>245</v>
      </c>
      <c r="C13" s="120"/>
      <c r="D13" s="244"/>
      <c r="E13" s="244"/>
      <c r="F13" s="387"/>
      <c r="G13" s="67"/>
      <c r="H13" s="143"/>
    </row>
    <row r="14" spans="1:8" ht="20.25">
      <c r="A14" s="246">
        <v>9</v>
      </c>
      <c r="B14" s="231" t="s">
        <v>79</v>
      </c>
      <c r="C14" s="120"/>
      <c r="D14" s="244"/>
      <c r="E14" s="244"/>
      <c r="F14" s="387"/>
      <c r="G14" s="154"/>
      <c r="H14" s="143"/>
    </row>
    <row r="15" spans="1:8" ht="30">
      <c r="A15" s="246">
        <v>10</v>
      </c>
      <c r="B15" s="231" t="s">
        <v>80</v>
      </c>
      <c r="C15" s="120"/>
      <c r="D15" s="244"/>
      <c r="E15" s="244"/>
      <c r="F15" s="387"/>
      <c r="G15" s="154"/>
      <c r="H15" s="143"/>
    </row>
    <row r="16" spans="1:9" s="135" customFormat="1" ht="27.75" customHeight="1" thickBot="1">
      <c r="A16" s="382" t="s">
        <v>200</v>
      </c>
      <c r="B16" s="384"/>
      <c r="C16" s="133"/>
      <c r="D16" s="13">
        <f>COUNTIF(C17:C20,"Not Met")</f>
        <v>0</v>
      </c>
      <c r="E16" s="131"/>
      <c r="F16" s="111">
        <f>IF(D16,1,0)</f>
        <v>0</v>
      </c>
      <c r="G16" s="170"/>
      <c r="H16" s="156"/>
      <c r="I16" s="138"/>
    </row>
    <row r="17" spans="1:8" ht="30">
      <c r="A17" s="247">
        <v>11</v>
      </c>
      <c r="B17" s="319" t="s">
        <v>147</v>
      </c>
      <c r="C17" s="129"/>
      <c r="D17" s="244"/>
      <c r="E17" s="244"/>
      <c r="F17" s="385"/>
      <c r="G17" s="243"/>
      <c r="H17" s="145"/>
    </row>
    <row r="18" spans="1:9" s="249" customFormat="1" ht="30">
      <c r="A18" s="245">
        <v>12</v>
      </c>
      <c r="B18" s="87" t="s">
        <v>148</v>
      </c>
      <c r="C18" s="122"/>
      <c r="D18" s="185"/>
      <c r="E18" s="185"/>
      <c r="F18" s="387"/>
      <c r="G18" s="209"/>
      <c r="H18" s="155"/>
      <c r="I18" s="248"/>
    </row>
    <row r="19" spans="1:8" s="77" customFormat="1" ht="30">
      <c r="A19" s="245">
        <v>13</v>
      </c>
      <c r="B19" s="320" t="s">
        <v>149</v>
      </c>
      <c r="C19" s="122"/>
      <c r="D19" s="250"/>
      <c r="E19" s="250"/>
      <c r="F19" s="387"/>
      <c r="G19" s="209"/>
      <c r="H19" s="150"/>
    </row>
    <row r="20" spans="1:9" s="255" customFormat="1" ht="20.25">
      <c r="A20" s="246">
        <v>14</v>
      </c>
      <c r="B20" s="251" t="s">
        <v>81</v>
      </c>
      <c r="C20" s="122"/>
      <c r="D20" s="252"/>
      <c r="E20" s="253"/>
      <c r="F20" s="388"/>
      <c r="G20" s="59"/>
      <c r="H20" s="60"/>
      <c r="I20" s="254"/>
    </row>
    <row r="21" spans="1:8" s="138" customFormat="1" ht="13.5" thickBot="1">
      <c r="A21" s="382" t="s">
        <v>26</v>
      </c>
      <c r="B21" s="384"/>
      <c r="C21" s="133"/>
      <c r="D21" s="13">
        <f>COUNTIF(C23:C26,"Not Met")</f>
        <v>0</v>
      </c>
      <c r="E21" s="131"/>
      <c r="F21" s="111">
        <f>IF(D21,1,0)</f>
        <v>0</v>
      </c>
      <c r="G21" s="107"/>
      <c r="H21" s="156"/>
    </row>
    <row r="22" spans="1:8" s="77" customFormat="1" ht="30">
      <c r="A22" s="247">
        <v>15</v>
      </c>
      <c r="B22" s="300" t="s">
        <v>246</v>
      </c>
      <c r="C22" s="128"/>
      <c r="D22" s="250"/>
      <c r="E22" s="250"/>
      <c r="F22" s="256"/>
      <c r="G22" s="257"/>
      <c r="H22" s="258"/>
    </row>
    <row r="23" spans="1:8" s="77" customFormat="1" ht="20.25">
      <c r="A23" s="247"/>
      <c r="B23" s="300" t="s">
        <v>247</v>
      </c>
      <c r="C23" s="122"/>
      <c r="D23" s="250"/>
      <c r="E23" s="250"/>
      <c r="F23" s="194"/>
      <c r="G23" s="243"/>
      <c r="H23" s="145"/>
    </row>
    <row r="24" spans="1:8" s="77" customFormat="1" ht="20.25">
      <c r="A24" s="247"/>
      <c r="B24" s="316" t="s">
        <v>150</v>
      </c>
      <c r="C24" s="122"/>
      <c r="D24" s="250"/>
      <c r="E24" s="250"/>
      <c r="F24" s="194"/>
      <c r="G24" s="243"/>
      <c r="H24" s="145"/>
    </row>
    <row r="25" spans="1:8" s="77" customFormat="1" ht="20.25">
      <c r="A25" s="245">
        <v>16</v>
      </c>
      <c r="B25" s="180" t="s">
        <v>92</v>
      </c>
      <c r="C25" s="122"/>
      <c r="D25" s="250"/>
      <c r="E25" s="250"/>
      <c r="F25" s="260"/>
      <c r="G25" s="149"/>
      <c r="H25" s="150"/>
    </row>
    <row r="26" spans="1:8" s="77" customFormat="1" ht="20.25">
      <c r="A26" s="245">
        <v>17</v>
      </c>
      <c r="B26" s="180" t="s">
        <v>93</v>
      </c>
      <c r="C26" s="122"/>
      <c r="D26" s="250"/>
      <c r="E26" s="250"/>
      <c r="F26" s="260"/>
      <c r="G26" s="149"/>
      <c r="H26" s="150"/>
    </row>
    <row r="27" spans="1:8" s="77" customFormat="1" ht="13.5" thickBot="1">
      <c r="A27" s="382" t="s">
        <v>82</v>
      </c>
      <c r="B27" s="384"/>
      <c r="C27" s="133"/>
      <c r="D27" s="13">
        <f>COUNTIF(C29:C32,"Not Met")</f>
        <v>0</v>
      </c>
      <c r="E27" s="131"/>
      <c r="F27" s="111">
        <f>IF(D27,1,0)</f>
        <v>0</v>
      </c>
      <c r="G27" s="107"/>
      <c r="H27" s="156"/>
    </row>
    <row r="28" spans="1:8" s="77" customFormat="1" ht="20.25">
      <c r="A28" s="261">
        <v>18</v>
      </c>
      <c r="B28" s="262" t="s">
        <v>72</v>
      </c>
      <c r="C28" s="128"/>
      <c r="D28" s="250"/>
      <c r="E28" s="250"/>
      <c r="F28" s="395"/>
      <c r="G28" s="391"/>
      <c r="H28" s="392"/>
    </row>
    <row r="29" spans="1:8" s="77" customFormat="1" ht="12.75">
      <c r="A29" s="264"/>
      <c r="B29" s="321" t="s">
        <v>151</v>
      </c>
      <c r="C29" s="120"/>
      <c r="D29" s="250"/>
      <c r="E29" s="250"/>
      <c r="F29" s="387"/>
      <c r="G29" s="242"/>
      <c r="H29" s="143"/>
    </row>
    <row r="30" spans="1:8" s="77" customFormat="1" ht="30">
      <c r="A30" s="264"/>
      <c r="B30" s="322" t="s">
        <v>152</v>
      </c>
      <c r="C30" s="120"/>
      <c r="D30" s="250"/>
      <c r="E30" s="250"/>
      <c r="F30" s="387"/>
      <c r="G30" s="242"/>
      <c r="H30" s="143"/>
    </row>
    <row r="31" spans="1:8" s="77" customFormat="1" ht="20.25">
      <c r="A31" s="264"/>
      <c r="B31" s="265" t="s">
        <v>83</v>
      </c>
      <c r="C31" s="120"/>
      <c r="D31" s="250"/>
      <c r="E31" s="250"/>
      <c r="F31" s="387"/>
      <c r="G31" s="242"/>
      <c r="H31" s="143"/>
    </row>
    <row r="32" spans="1:8" s="77" customFormat="1" ht="20.25">
      <c r="A32" s="264"/>
      <c r="B32" s="323" t="s">
        <v>153</v>
      </c>
      <c r="C32" s="120"/>
      <c r="D32" s="250"/>
      <c r="E32" s="250"/>
      <c r="F32" s="388"/>
      <c r="G32" s="242"/>
      <c r="H32" s="143"/>
    </row>
    <row r="33" spans="1:9" s="14" customFormat="1" ht="15.75" thickBot="1">
      <c r="A33" s="136" t="s">
        <v>27</v>
      </c>
      <c r="B33" s="118"/>
      <c r="C33" s="6"/>
      <c r="D33" s="119"/>
      <c r="E33" s="119"/>
      <c r="F33" s="113">
        <f>SUM(F2,F16,F21,F27)</f>
        <v>0</v>
      </c>
      <c r="G33" s="171"/>
      <c r="H33" s="172"/>
      <c r="I33" s="140"/>
    </row>
    <row r="34" spans="1:6" s="77" customFormat="1" ht="12.75">
      <c r="A34" s="79"/>
      <c r="B34" s="173"/>
      <c r="C34" s="191"/>
      <c r="D34" s="174"/>
      <c r="E34" s="174"/>
      <c r="F34" s="175"/>
    </row>
  </sheetData>
  <sheetProtection sheet="1" formatRows="0" selectLockedCells="1"/>
  <mergeCells count="9">
    <mergeCell ref="G28:H28"/>
    <mergeCell ref="A21:B21"/>
    <mergeCell ref="A1:B1"/>
    <mergeCell ref="F3:F15"/>
    <mergeCell ref="F17:F20"/>
    <mergeCell ref="A2:B2"/>
    <mergeCell ref="A16:B16"/>
    <mergeCell ref="A27:B27"/>
    <mergeCell ref="F28:F32"/>
  </mergeCells>
  <dataValidations count="2">
    <dataValidation type="list" allowBlank="1" showInputMessage="1" showErrorMessage="1" sqref="C16 C28">
      <formula1>$E$3:$E$7</formula1>
    </dataValidation>
    <dataValidation type="list" allowBlank="1" showInputMessage="1" showErrorMessage="1" sqref="C3:C15 C17:C20 C23:C26 C29:C32">
      <formula1>$I$2:$I$5</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6.xml><?xml version="1.0" encoding="utf-8"?>
<worksheet xmlns="http://schemas.openxmlformats.org/spreadsheetml/2006/main" xmlns:r="http://schemas.openxmlformats.org/officeDocument/2006/relationships">
  <sheetPr>
    <tabColor indexed="48"/>
  </sheetPr>
  <dimension ref="A1:I51"/>
  <sheetViews>
    <sheetView showGridLines="0" zoomScalePageLayoutView="0" workbookViewId="0" topLeftCell="A1">
      <pane ySplit="1" topLeftCell="A29" activePane="bottomLeft" state="frozen"/>
      <selection pane="topLeft" activeCell="B16" sqref="B16:D16"/>
      <selection pane="bottomLeft" activeCell="C29" sqref="C29"/>
    </sheetView>
  </sheetViews>
  <sheetFormatPr defaultColWidth="9.140625" defaultRowHeight="12.75"/>
  <cols>
    <col min="1" max="1" width="3.421875" style="73" customWidth="1"/>
    <col min="2" max="2" width="50.8515625" style="74" customWidth="1"/>
    <col min="3" max="3" width="11.140625" style="83" customWidth="1"/>
    <col min="4" max="4" width="6.57421875" style="75" hidden="1" customWidth="1"/>
    <col min="5" max="5" width="13.421875" style="75" hidden="1" customWidth="1"/>
    <col min="6" max="6" width="7.00390625" style="76" customWidth="1"/>
    <col min="7" max="8" width="30.8515625" style="74" customWidth="1"/>
    <col min="9" max="9" width="27.421875" style="78" hidden="1" customWidth="1"/>
    <col min="10" max="10" width="27.140625" style="78" customWidth="1"/>
    <col min="11" max="16384" width="9.140625" style="78" customWidth="1"/>
  </cols>
  <sheetData>
    <row r="1" spans="1:8" s="116" customFormat="1" ht="32.25" customHeight="1">
      <c r="A1" s="393" t="s">
        <v>280</v>
      </c>
      <c r="B1" s="394"/>
      <c r="C1" s="339" t="s">
        <v>18</v>
      </c>
      <c r="D1" s="339"/>
      <c r="E1" s="339"/>
      <c r="F1" s="340" t="s">
        <v>7</v>
      </c>
      <c r="G1" s="339" t="s">
        <v>9</v>
      </c>
      <c r="H1" s="345" t="s">
        <v>10</v>
      </c>
    </row>
    <row r="2" spans="1:9" s="116" customFormat="1" ht="13.5" thickBot="1">
      <c r="A2" s="382" t="s">
        <v>29</v>
      </c>
      <c r="B2" s="383"/>
      <c r="C2" s="13"/>
      <c r="D2" s="13">
        <f>COUNTIF(C3:C12,"Not Met")</f>
        <v>0</v>
      </c>
      <c r="E2" s="131"/>
      <c r="F2" s="111">
        <f>IF(D2,1,0)</f>
        <v>0</v>
      </c>
      <c r="G2" s="112"/>
      <c r="H2" s="132"/>
      <c r="I2" s="210"/>
    </row>
    <row r="3" spans="1:9" ht="20.25">
      <c r="A3" s="198">
        <v>1</v>
      </c>
      <c r="B3" s="178" t="s">
        <v>248</v>
      </c>
      <c r="C3" s="121"/>
      <c r="D3" s="244"/>
      <c r="E3" s="210"/>
      <c r="F3" s="385"/>
      <c r="G3" s="219"/>
      <c r="H3" s="148"/>
      <c r="I3" s="211" t="s">
        <v>17</v>
      </c>
    </row>
    <row r="4" spans="1:9" ht="12.75">
      <c r="A4" s="95">
        <v>2</v>
      </c>
      <c r="B4" s="200" t="s">
        <v>249</v>
      </c>
      <c r="C4" s="129"/>
      <c r="D4" s="244"/>
      <c r="E4" s="210"/>
      <c r="F4" s="390"/>
      <c r="G4" s="243"/>
      <c r="H4" s="145"/>
      <c r="I4" s="211" t="s">
        <v>16</v>
      </c>
    </row>
    <row r="5" spans="1:9" ht="12.75">
      <c r="A5" s="95">
        <v>3</v>
      </c>
      <c r="B5" s="200" t="s">
        <v>156</v>
      </c>
      <c r="C5" s="129"/>
      <c r="D5" s="244"/>
      <c r="F5" s="390"/>
      <c r="G5" s="243"/>
      <c r="H5" s="145"/>
      <c r="I5" s="211" t="s">
        <v>6</v>
      </c>
    </row>
    <row r="6" spans="1:8" ht="12.75">
      <c r="A6" s="95">
        <v>4</v>
      </c>
      <c r="B6" s="314" t="s">
        <v>157</v>
      </c>
      <c r="C6" s="122"/>
      <c r="D6" s="244"/>
      <c r="F6" s="390"/>
      <c r="G6" s="243"/>
      <c r="H6" s="150"/>
    </row>
    <row r="7" spans="1:8" ht="12.75">
      <c r="A7" s="95">
        <v>5</v>
      </c>
      <c r="B7" s="314" t="s">
        <v>158</v>
      </c>
      <c r="C7" s="122"/>
      <c r="D7" s="244"/>
      <c r="F7" s="390"/>
      <c r="G7" s="243"/>
      <c r="H7" s="150"/>
    </row>
    <row r="8" spans="1:8" ht="12.75">
      <c r="A8" s="95">
        <v>6</v>
      </c>
      <c r="B8" s="200" t="s">
        <v>30</v>
      </c>
      <c r="C8" s="122"/>
      <c r="D8" s="244"/>
      <c r="F8" s="390"/>
      <c r="G8" s="209"/>
      <c r="H8" s="150"/>
    </row>
    <row r="9" spans="1:8" ht="20.25">
      <c r="A9" s="95">
        <v>7</v>
      </c>
      <c r="B9" s="200" t="s">
        <v>250</v>
      </c>
      <c r="C9" s="122"/>
      <c r="D9" s="244"/>
      <c r="E9" s="244"/>
      <c r="F9" s="390"/>
      <c r="G9" s="209"/>
      <c r="H9" s="150"/>
    </row>
    <row r="10" spans="1:8" ht="12.75">
      <c r="A10" s="95">
        <v>8</v>
      </c>
      <c r="B10" s="200" t="s">
        <v>251</v>
      </c>
      <c r="C10" s="122"/>
      <c r="D10" s="244"/>
      <c r="E10" s="244"/>
      <c r="F10" s="390"/>
      <c r="G10" s="209"/>
      <c r="H10" s="150"/>
    </row>
    <row r="11" spans="1:8" ht="20.25">
      <c r="A11" s="95">
        <v>9</v>
      </c>
      <c r="B11" s="81" t="s">
        <v>84</v>
      </c>
      <c r="C11" s="122"/>
      <c r="D11" s="244"/>
      <c r="E11" s="244"/>
      <c r="F11" s="390"/>
      <c r="G11" s="209"/>
      <c r="H11" s="150"/>
    </row>
    <row r="12" spans="1:8" ht="20.25">
      <c r="A12" s="199">
        <v>10</v>
      </c>
      <c r="B12" s="231" t="s">
        <v>222</v>
      </c>
      <c r="C12" s="120"/>
      <c r="D12" s="244"/>
      <c r="E12" s="244"/>
      <c r="F12" s="386"/>
      <c r="G12" s="242"/>
      <c r="H12" s="143"/>
    </row>
    <row r="13" spans="1:8" s="135" customFormat="1" ht="13.5" thickBot="1">
      <c r="A13" s="382" t="s">
        <v>31</v>
      </c>
      <c r="B13" s="384"/>
      <c r="C13" s="133"/>
      <c r="D13" s="13">
        <f>COUNTIF(C15:C30,"Not Met")</f>
        <v>0</v>
      </c>
      <c r="E13" s="131"/>
      <c r="F13" s="111">
        <f>IF(D13,1,0)</f>
        <v>0</v>
      </c>
      <c r="G13" s="107"/>
      <c r="H13" s="156"/>
    </row>
    <row r="14" spans="1:8" s="135" customFormat="1" ht="27.75" customHeight="1">
      <c r="A14" s="402" t="s">
        <v>85</v>
      </c>
      <c r="B14" s="403"/>
      <c r="C14" s="403"/>
      <c r="D14" s="192"/>
      <c r="E14" s="193"/>
      <c r="F14" s="404"/>
      <c r="G14" s="396"/>
      <c r="H14" s="397"/>
    </row>
    <row r="15" spans="1:8" ht="51">
      <c r="A15" s="95">
        <v>11</v>
      </c>
      <c r="B15" s="228" t="s">
        <v>252</v>
      </c>
      <c r="C15" s="122"/>
      <c r="D15" s="244"/>
      <c r="E15" s="266"/>
      <c r="F15" s="405"/>
      <c r="G15" s="101"/>
      <c r="H15" s="92"/>
    </row>
    <row r="16" spans="1:8" ht="20.25">
      <c r="A16" s="95">
        <v>12</v>
      </c>
      <c r="B16" s="231" t="s">
        <v>253</v>
      </c>
      <c r="C16" s="128"/>
      <c r="D16" s="244"/>
      <c r="E16" s="266"/>
      <c r="F16" s="405"/>
      <c r="G16" s="99"/>
      <c r="H16" s="100"/>
    </row>
    <row r="17" spans="1:8" ht="12.75">
      <c r="A17" s="95"/>
      <c r="B17" s="321" t="s">
        <v>159</v>
      </c>
      <c r="C17" s="122"/>
      <c r="D17" s="244"/>
      <c r="E17" s="266"/>
      <c r="F17" s="405"/>
      <c r="G17" s="271"/>
      <c r="H17" s="92"/>
    </row>
    <row r="18" spans="1:8" ht="12.75">
      <c r="A18" s="95"/>
      <c r="B18" s="321" t="s">
        <v>160</v>
      </c>
      <c r="C18" s="122"/>
      <c r="D18" s="244"/>
      <c r="E18" s="266"/>
      <c r="F18" s="405"/>
      <c r="G18" s="91"/>
      <c r="H18" s="92"/>
    </row>
    <row r="19" spans="1:8" ht="20.25">
      <c r="A19" s="95"/>
      <c r="B19" s="321" t="s">
        <v>161</v>
      </c>
      <c r="C19" s="122"/>
      <c r="D19" s="244"/>
      <c r="E19" s="266"/>
      <c r="F19" s="405"/>
      <c r="G19" s="91"/>
      <c r="H19" s="92"/>
    </row>
    <row r="20" spans="1:8" ht="20.25">
      <c r="A20" s="95"/>
      <c r="B20" s="321" t="s">
        <v>218</v>
      </c>
      <c r="C20" s="122"/>
      <c r="D20" s="244"/>
      <c r="E20" s="266"/>
      <c r="F20" s="405"/>
      <c r="G20" s="65"/>
      <c r="H20" s="92"/>
    </row>
    <row r="21" spans="1:8" ht="20.25">
      <c r="A21" s="95">
        <v>13</v>
      </c>
      <c r="B21" s="321" t="s">
        <v>120</v>
      </c>
      <c r="C21" s="335"/>
      <c r="D21" s="244"/>
      <c r="E21" s="266"/>
      <c r="F21" s="405"/>
      <c r="G21" s="398"/>
      <c r="H21" s="399"/>
    </row>
    <row r="22" spans="1:8" ht="20.25">
      <c r="A22" s="95"/>
      <c r="B22" s="228" t="s">
        <v>254</v>
      </c>
      <c r="C22" s="122"/>
      <c r="D22" s="244"/>
      <c r="E22" s="266"/>
      <c r="F22" s="405"/>
      <c r="G22" s="271"/>
      <c r="H22" s="92"/>
    </row>
    <row r="23" spans="1:8" ht="20.25">
      <c r="A23" s="95"/>
      <c r="B23" s="81" t="s">
        <v>162</v>
      </c>
      <c r="C23" s="122"/>
      <c r="D23" s="244"/>
      <c r="E23" s="266"/>
      <c r="F23" s="405"/>
      <c r="G23" s="271"/>
      <c r="H23" s="92"/>
    </row>
    <row r="24" spans="1:8" ht="20.25">
      <c r="A24" s="95"/>
      <c r="B24" s="231" t="s">
        <v>255</v>
      </c>
      <c r="C24" s="120"/>
      <c r="D24" s="244"/>
      <c r="E24" s="266"/>
      <c r="F24" s="405"/>
      <c r="G24" s="271"/>
      <c r="H24" s="92"/>
    </row>
    <row r="25" spans="1:8" ht="40.5">
      <c r="A25" s="95"/>
      <c r="B25" s="228" t="s">
        <v>256</v>
      </c>
      <c r="C25" s="120"/>
      <c r="D25" s="244"/>
      <c r="E25" s="266"/>
      <c r="F25" s="405"/>
      <c r="G25" s="273"/>
      <c r="H25" s="92"/>
    </row>
    <row r="26" spans="1:8" ht="12.75">
      <c r="A26" s="95"/>
      <c r="B26" s="180" t="s">
        <v>278</v>
      </c>
      <c r="C26" s="122"/>
      <c r="D26" s="244"/>
      <c r="E26" s="266"/>
      <c r="F26" s="405"/>
      <c r="G26" s="149"/>
      <c r="H26" s="64"/>
    </row>
    <row r="27" spans="1:8" ht="20.25">
      <c r="A27" s="95">
        <v>14</v>
      </c>
      <c r="B27" s="180" t="s">
        <v>281</v>
      </c>
      <c r="C27" s="128"/>
      <c r="D27" s="244"/>
      <c r="E27" s="266"/>
      <c r="F27" s="405"/>
      <c r="G27" s="99"/>
      <c r="H27" s="102"/>
    </row>
    <row r="28" spans="1:8" ht="12.75">
      <c r="A28" s="95"/>
      <c r="B28" s="324" t="s">
        <v>163</v>
      </c>
      <c r="C28" s="122"/>
      <c r="D28" s="244"/>
      <c r="E28" s="266"/>
      <c r="F28" s="405"/>
      <c r="G28" s="270"/>
      <c r="H28" s="150"/>
    </row>
    <row r="29" spans="1:8" ht="20.25">
      <c r="A29" s="95"/>
      <c r="B29" s="324" t="s">
        <v>164</v>
      </c>
      <c r="C29" s="122"/>
      <c r="D29" s="244"/>
      <c r="E29" s="266"/>
      <c r="F29" s="405"/>
      <c r="G29" s="270"/>
      <c r="H29" s="150"/>
    </row>
    <row r="30" spans="1:8" ht="20.25">
      <c r="A30" s="95">
        <v>15</v>
      </c>
      <c r="B30" s="321" t="s">
        <v>86</v>
      </c>
      <c r="C30" s="120"/>
      <c r="D30" s="275"/>
      <c r="E30" s="276"/>
      <c r="F30" s="406"/>
      <c r="G30" s="154"/>
      <c r="H30" s="143"/>
    </row>
    <row r="31" spans="1:8" s="135" customFormat="1" ht="13.5" thickBot="1">
      <c r="A31" s="382" t="s">
        <v>201</v>
      </c>
      <c r="B31" s="384"/>
      <c r="C31" s="133"/>
      <c r="D31" s="13">
        <f>COUNTIF(C32:C41,"Not Met")</f>
        <v>0</v>
      </c>
      <c r="E31" s="131"/>
      <c r="F31" s="111">
        <f>IF(D31,1,0)</f>
        <v>0</v>
      </c>
      <c r="G31" s="107"/>
      <c r="H31" s="156"/>
    </row>
    <row r="32" spans="1:8" ht="60.75">
      <c r="A32" s="277">
        <v>16</v>
      </c>
      <c r="B32" s="325" t="s">
        <v>165</v>
      </c>
      <c r="C32" s="146"/>
      <c r="D32" s="244"/>
      <c r="E32" s="244"/>
      <c r="F32" s="385"/>
      <c r="G32" s="209"/>
      <c r="H32" s="158"/>
    </row>
    <row r="33" spans="1:8" ht="34.5" customHeight="1">
      <c r="A33" s="278">
        <v>17.3</v>
      </c>
      <c r="B33" s="200" t="s">
        <v>257</v>
      </c>
      <c r="C33" s="122"/>
      <c r="D33" s="244"/>
      <c r="E33" s="244"/>
      <c r="F33" s="387"/>
      <c r="G33" s="209"/>
      <c r="H33" s="150"/>
    </row>
    <row r="34" spans="1:8" ht="12.75">
      <c r="A34" s="279">
        <v>18.3</v>
      </c>
      <c r="B34" s="200" t="s">
        <v>32</v>
      </c>
      <c r="C34" s="128"/>
      <c r="D34" s="244"/>
      <c r="E34" s="244"/>
      <c r="F34" s="387"/>
      <c r="G34" s="157"/>
      <c r="H34" s="102"/>
    </row>
    <row r="35" spans="1:8" ht="20.25">
      <c r="A35" s="280"/>
      <c r="B35" s="180" t="s">
        <v>258</v>
      </c>
      <c r="C35" s="122"/>
      <c r="D35" s="244"/>
      <c r="E35" s="244"/>
      <c r="F35" s="387"/>
      <c r="G35" s="149"/>
      <c r="H35" s="150"/>
    </row>
    <row r="36" spans="1:8" ht="20.25">
      <c r="A36" s="280"/>
      <c r="B36" s="180" t="s">
        <v>259</v>
      </c>
      <c r="C36" s="122"/>
      <c r="D36" s="244"/>
      <c r="E36" s="266"/>
      <c r="F36" s="387"/>
      <c r="G36" s="149"/>
      <c r="H36" s="150"/>
    </row>
    <row r="37" spans="1:8" ht="20.25">
      <c r="A37" s="281"/>
      <c r="B37" s="81" t="s">
        <v>215</v>
      </c>
      <c r="C37" s="122"/>
      <c r="D37" s="244"/>
      <c r="E37" s="266"/>
      <c r="F37" s="387"/>
      <c r="G37" s="209"/>
      <c r="H37" s="150"/>
    </row>
    <row r="38" spans="1:8" ht="20.25">
      <c r="A38" s="278">
        <v>19</v>
      </c>
      <c r="B38" s="180" t="s">
        <v>260</v>
      </c>
      <c r="C38" s="128"/>
      <c r="D38" s="244"/>
      <c r="E38" s="266"/>
      <c r="F38" s="387"/>
      <c r="G38" s="157"/>
      <c r="H38" s="102"/>
    </row>
    <row r="39" spans="1:8" ht="12.75">
      <c r="A39" s="278"/>
      <c r="B39" s="180" t="s">
        <v>261</v>
      </c>
      <c r="C39" s="122"/>
      <c r="D39" s="244"/>
      <c r="E39" s="266"/>
      <c r="F39" s="387"/>
      <c r="G39" s="209"/>
      <c r="H39" s="150"/>
    </row>
    <row r="40" spans="1:8" ht="20.25">
      <c r="A40" s="278"/>
      <c r="B40" s="180" t="s">
        <v>166</v>
      </c>
      <c r="C40" s="122"/>
      <c r="D40" s="244"/>
      <c r="E40" s="266"/>
      <c r="F40" s="387"/>
      <c r="G40" s="209"/>
      <c r="H40" s="150"/>
    </row>
    <row r="41" spans="1:8" s="285" customFormat="1" ht="12.75">
      <c r="A41" s="282"/>
      <c r="B41" s="326" t="s">
        <v>167</v>
      </c>
      <c r="C41" s="122"/>
      <c r="D41" s="283"/>
      <c r="E41" s="284"/>
      <c r="F41" s="388"/>
      <c r="G41" s="274"/>
      <c r="H41" s="152"/>
    </row>
    <row r="42" spans="1:8" s="135" customFormat="1" ht="13.5" thickBot="1">
      <c r="A42" s="382" t="s">
        <v>202</v>
      </c>
      <c r="B42" s="384"/>
      <c r="C42" s="133"/>
      <c r="D42" s="13">
        <f>COUNTIF(C43,"Not Met")</f>
        <v>0</v>
      </c>
      <c r="E42" s="131"/>
      <c r="F42" s="111">
        <f>IF(D42,1,0)</f>
        <v>0</v>
      </c>
      <c r="G42" s="107"/>
      <c r="H42" s="156"/>
    </row>
    <row r="43" spans="1:8" ht="51">
      <c r="A43" s="205">
        <v>20</v>
      </c>
      <c r="B43" s="74" t="s">
        <v>262</v>
      </c>
      <c r="C43" s="130"/>
      <c r="D43" s="244"/>
      <c r="E43" s="244"/>
      <c r="F43" s="216"/>
      <c r="G43" s="272"/>
      <c r="H43" s="144"/>
    </row>
    <row r="44" spans="1:8" s="135" customFormat="1" ht="13.5" thickBot="1">
      <c r="A44" s="382" t="s">
        <v>203</v>
      </c>
      <c r="B44" s="384"/>
      <c r="C44" s="133"/>
      <c r="D44" s="13">
        <f>COUNTIF(C45:C47,"Not Met")</f>
        <v>0</v>
      </c>
      <c r="E44" s="131"/>
      <c r="F44" s="111">
        <f>IF(D44,1,0)</f>
        <v>0</v>
      </c>
      <c r="G44" s="107"/>
      <c r="H44" s="156"/>
    </row>
    <row r="45" spans="1:8" ht="20.25">
      <c r="A45" s="286">
        <v>21</v>
      </c>
      <c r="B45" s="178" t="s">
        <v>263</v>
      </c>
      <c r="C45" s="121"/>
      <c r="D45" s="287"/>
      <c r="E45" s="288"/>
      <c r="F45" s="400"/>
      <c r="G45" s="219"/>
      <c r="H45" s="148"/>
    </row>
    <row r="46" spans="1:8" s="291" customFormat="1" ht="40.5">
      <c r="A46" s="245">
        <v>22</v>
      </c>
      <c r="B46" s="180" t="s">
        <v>264</v>
      </c>
      <c r="C46" s="122"/>
      <c r="D46" s="289"/>
      <c r="E46" s="290"/>
      <c r="F46" s="407"/>
      <c r="G46" s="220"/>
      <c r="H46" s="150"/>
    </row>
    <row r="47" spans="1:8" ht="12.75">
      <c r="A47" s="292">
        <v>23</v>
      </c>
      <c r="B47" s="293" t="s">
        <v>219</v>
      </c>
      <c r="C47" s="123"/>
      <c r="D47" s="294"/>
      <c r="E47" s="284"/>
      <c r="F47" s="401"/>
      <c r="G47" s="268"/>
      <c r="H47" s="152"/>
    </row>
    <row r="48" spans="1:8" s="135" customFormat="1" ht="13.5" thickBot="1">
      <c r="A48" s="382" t="s">
        <v>204</v>
      </c>
      <c r="B48" s="384"/>
      <c r="C48" s="133"/>
      <c r="D48" s="13">
        <f>COUNTIF(C49:C50,"Not Met")</f>
        <v>0</v>
      </c>
      <c r="E48" s="131"/>
      <c r="F48" s="111">
        <f>IF(D48,1,0)</f>
        <v>0</v>
      </c>
      <c r="G48" s="267"/>
      <c r="H48" s="156"/>
    </row>
    <row r="49" spans="1:8" ht="20.25">
      <c r="A49" s="286">
        <v>24</v>
      </c>
      <c r="B49" s="178" t="s">
        <v>216</v>
      </c>
      <c r="C49" s="121"/>
      <c r="D49" s="295"/>
      <c r="E49" s="288"/>
      <c r="F49" s="400"/>
      <c r="G49" s="269"/>
      <c r="H49" s="148"/>
    </row>
    <row r="50" spans="1:8" ht="51">
      <c r="A50" s="245">
        <v>25</v>
      </c>
      <c r="B50" s="200" t="s">
        <v>265</v>
      </c>
      <c r="C50" s="122"/>
      <c r="D50" s="294"/>
      <c r="E50" s="284"/>
      <c r="F50" s="401"/>
      <c r="G50" s="209"/>
      <c r="H50" s="150"/>
    </row>
    <row r="51" spans="1:8" s="116" customFormat="1" ht="15.75" thickBot="1">
      <c r="A51" s="136" t="s">
        <v>33</v>
      </c>
      <c r="B51" s="112"/>
      <c r="C51" s="6"/>
      <c r="D51" s="6"/>
      <c r="E51" s="6"/>
      <c r="F51" s="113">
        <f>SUM(F2,F13,F31,F42,F44,F48)</f>
        <v>0</v>
      </c>
      <c r="G51" s="112"/>
      <c r="H51" s="137"/>
    </row>
  </sheetData>
  <sheetProtection sheet="1" formatRows="0" selectLockedCells="1"/>
  <mergeCells count="15">
    <mergeCell ref="F49:F50"/>
    <mergeCell ref="A42:B42"/>
    <mergeCell ref="A44:B44"/>
    <mergeCell ref="A48:B48"/>
    <mergeCell ref="A14:C14"/>
    <mergeCell ref="F32:F41"/>
    <mergeCell ref="F14:F30"/>
    <mergeCell ref="F45:F47"/>
    <mergeCell ref="A31:B31"/>
    <mergeCell ref="A1:B1"/>
    <mergeCell ref="A2:B2"/>
    <mergeCell ref="A13:B13"/>
    <mergeCell ref="F3:F12"/>
    <mergeCell ref="G14:H14"/>
    <mergeCell ref="G21:H21"/>
  </mergeCells>
  <dataValidations count="2">
    <dataValidation type="list" allowBlank="1" showInputMessage="1" showErrorMessage="1" sqref="C13 C16 C27 C31 C34 C38 C42 C44 C48">
      <formula1>$E$3:$E$8</formula1>
    </dataValidation>
    <dataValidation type="list" allowBlank="1" showInputMessage="1" showErrorMessage="1" sqref="C3:C12 C15 C49:C50 C28:C30 C32:C33 C35:C37 C39:C41 C43 C45:C47 C17:C20 C22:C26">
      <formula1>$I$2:$I$5</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7.xml><?xml version="1.0" encoding="utf-8"?>
<worksheet xmlns="http://schemas.openxmlformats.org/spreadsheetml/2006/main" xmlns:r="http://schemas.openxmlformats.org/officeDocument/2006/relationships">
  <sheetPr>
    <tabColor indexed="20"/>
  </sheetPr>
  <dimension ref="A1:I57"/>
  <sheetViews>
    <sheetView showGridLines="0" zoomScalePageLayoutView="0" workbookViewId="0" topLeftCell="A1">
      <pane ySplit="1" topLeftCell="A2" activePane="bottomLeft" state="frozen"/>
      <selection pane="topLeft" activeCell="B16" sqref="B16:D16"/>
      <selection pane="bottomLeft" activeCell="C3" sqref="C3"/>
    </sheetView>
  </sheetViews>
  <sheetFormatPr defaultColWidth="9.140625" defaultRowHeight="12.75"/>
  <cols>
    <col min="1" max="1" width="3.421875" style="79" customWidth="1"/>
    <col min="2" max="2" width="50.8515625" style="74" customWidth="1"/>
    <col min="3" max="3" width="11.140625" style="185" customWidth="1"/>
    <col min="4" max="4" width="6.57421875" style="75" hidden="1" customWidth="1"/>
    <col min="5" max="5" width="13.421875" style="75" hidden="1" customWidth="1"/>
    <col min="6" max="6" width="7.00390625" style="76" customWidth="1"/>
    <col min="7" max="8" width="30.8515625" style="74" customWidth="1"/>
    <col min="9" max="9" width="27.421875" style="78" hidden="1" customWidth="1"/>
    <col min="10" max="10" width="27.140625" style="78" customWidth="1"/>
    <col min="11" max="16384" width="9.140625" style="78" customWidth="1"/>
  </cols>
  <sheetData>
    <row r="1" spans="1:8" s="116" customFormat="1" ht="32.25" customHeight="1">
      <c r="A1" s="380" t="s">
        <v>34</v>
      </c>
      <c r="B1" s="381"/>
      <c r="C1" s="114" t="s">
        <v>18</v>
      </c>
      <c r="D1" s="114"/>
      <c r="E1" s="114"/>
      <c r="F1" s="115" t="s">
        <v>7</v>
      </c>
      <c r="G1" s="114" t="s">
        <v>9</v>
      </c>
      <c r="H1" s="117" t="s">
        <v>10</v>
      </c>
    </row>
    <row r="2" spans="1:9" s="116" customFormat="1" ht="13.5" thickBot="1">
      <c r="A2" s="382" t="s">
        <v>205</v>
      </c>
      <c r="B2" s="383"/>
      <c r="C2" s="13"/>
      <c r="D2" s="13">
        <f>COUNTIF(C3:C7,"Not Met")</f>
        <v>0</v>
      </c>
      <c r="E2" s="131"/>
      <c r="F2" s="111">
        <f>IF(D2,1,0)</f>
        <v>0</v>
      </c>
      <c r="G2" s="112"/>
      <c r="H2" s="132"/>
      <c r="I2" s="140"/>
    </row>
    <row r="3" spans="1:9" ht="51">
      <c r="A3" s="261">
        <v>1</v>
      </c>
      <c r="B3" s="200" t="s">
        <v>266</v>
      </c>
      <c r="C3" s="122"/>
      <c r="D3" s="244"/>
      <c r="E3" s="78"/>
      <c r="F3" s="387"/>
      <c r="G3" s="209"/>
      <c r="H3" s="150"/>
      <c r="I3" s="77" t="s">
        <v>17</v>
      </c>
    </row>
    <row r="4" spans="1:9" ht="20.25">
      <c r="A4" s="261">
        <v>2</v>
      </c>
      <c r="B4" s="314" t="s">
        <v>267</v>
      </c>
      <c r="C4" s="122"/>
      <c r="D4" s="244"/>
      <c r="E4" s="211"/>
      <c r="F4" s="387"/>
      <c r="G4" s="297"/>
      <c r="H4" s="150"/>
      <c r="I4" s="77" t="s">
        <v>16</v>
      </c>
    </row>
    <row r="5" spans="1:9" ht="20.25">
      <c r="A5" s="261">
        <v>3</v>
      </c>
      <c r="B5" s="180" t="s">
        <v>268</v>
      </c>
      <c r="C5" s="122"/>
      <c r="D5" s="244"/>
      <c r="E5" s="211"/>
      <c r="F5" s="387"/>
      <c r="G5" s="149"/>
      <c r="H5" s="150"/>
      <c r="I5" s="77" t="s">
        <v>6</v>
      </c>
    </row>
    <row r="6" spans="1:8" ht="20.25">
      <c r="A6" s="261">
        <v>4</v>
      </c>
      <c r="B6" s="81" t="s">
        <v>168</v>
      </c>
      <c r="C6" s="122"/>
      <c r="D6" s="244"/>
      <c r="E6" s="211"/>
      <c r="F6" s="387"/>
      <c r="G6" s="149"/>
      <c r="H6" s="150"/>
    </row>
    <row r="7" spans="1:8" ht="20.25">
      <c r="A7" s="261">
        <v>5</v>
      </c>
      <c r="B7" s="200" t="s">
        <v>269</v>
      </c>
      <c r="C7" s="122"/>
      <c r="D7" s="244"/>
      <c r="E7" s="211"/>
      <c r="F7" s="387"/>
      <c r="G7" s="209"/>
      <c r="H7" s="150"/>
    </row>
    <row r="8" spans="1:8" s="135" customFormat="1" ht="13.5" thickBot="1">
      <c r="A8" s="382" t="s">
        <v>170</v>
      </c>
      <c r="B8" s="384"/>
      <c r="C8" s="133"/>
      <c r="D8" s="13">
        <f>COUNTIF(C9,"Not Met")</f>
        <v>0</v>
      </c>
      <c r="E8" s="131"/>
      <c r="F8" s="111">
        <f>IF(D8,1,0)</f>
        <v>0</v>
      </c>
      <c r="G8" s="107"/>
      <c r="H8" s="156"/>
    </row>
    <row r="9" spans="1:8" ht="20.25">
      <c r="A9" s="298">
        <v>6</v>
      </c>
      <c r="B9" s="327" t="s">
        <v>169</v>
      </c>
      <c r="C9" s="130"/>
      <c r="D9" s="244"/>
      <c r="E9" s="244"/>
      <c r="F9" s="299"/>
      <c r="G9" s="296"/>
      <c r="H9" s="144"/>
    </row>
    <row r="10" spans="1:8" s="138" customFormat="1" ht="15" customHeight="1" thickBot="1">
      <c r="A10" s="382" t="s">
        <v>36</v>
      </c>
      <c r="B10" s="384"/>
      <c r="C10" s="133"/>
      <c r="D10" s="13">
        <f>COUNTIF(C11:C17,"Not Met")</f>
        <v>0</v>
      </c>
      <c r="E10" s="131"/>
      <c r="F10" s="111">
        <f>IF(D10,1,0)</f>
        <v>0</v>
      </c>
      <c r="G10" s="107"/>
      <c r="H10" s="156"/>
    </row>
    <row r="11" spans="1:8" s="77" customFormat="1" ht="30">
      <c r="A11" s="247">
        <v>7</v>
      </c>
      <c r="B11" s="300" t="s">
        <v>270</v>
      </c>
      <c r="C11" s="129"/>
      <c r="D11" s="244"/>
      <c r="E11" s="244"/>
      <c r="F11" s="390"/>
      <c r="G11" s="93"/>
      <c r="H11" s="150"/>
    </row>
    <row r="12" spans="1:8" s="77" customFormat="1" ht="24" customHeight="1">
      <c r="A12" s="247">
        <v>8</v>
      </c>
      <c r="B12" s="316" t="s">
        <v>217</v>
      </c>
      <c r="C12" s="129"/>
      <c r="D12" s="244"/>
      <c r="E12" s="244"/>
      <c r="F12" s="390"/>
      <c r="G12" s="149"/>
      <c r="H12" s="150"/>
    </row>
    <row r="13" spans="1:8" s="77" customFormat="1" ht="30">
      <c r="A13" s="247">
        <v>9</v>
      </c>
      <c r="B13" s="300" t="s">
        <v>0</v>
      </c>
      <c r="C13" s="129"/>
      <c r="D13" s="244"/>
      <c r="E13" s="244"/>
      <c r="F13" s="390"/>
      <c r="G13" s="149"/>
      <c r="H13" s="150"/>
    </row>
    <row r="14" spans="1:8" s="77" customFormat="1" ht="51">
      <c r="A14" s="247">
        <v>10</v>
      </c>
      <c r="B14" s="300" t="s">
        <v>271</v>
      </c>
      <c r="C14" s="129"/>
      <c r="D14" s="244"/>
      <c r="E14" s="244"/>
      <c r="F14" s="390"/>
      <c r="G14" s="149"/>
      <c r="H14" s="150"/>
    </row>
    <row r="15" spans="1:8" s="77" customFormat="1" ht="33" customHeight="1">
      <c r="A15" s="245">
        <v>11</v>
      </c>
      <c r="B15" s="81" t="s">
        <v>89</v>
      </c>
      <c r="C15" s="122"/>
      <c r="D15" s="244"/>
      <c r="E15" s="244"/>
      <c r="F15" s="390"/>
      <c r="G15" s="149"/>
      <c r="H15" s="150"/>
    </row>
    <row r="16" spans="1:8" s="77" customFormat="1" ht="60.75">
      <c r="A16" s="245">
        <v>12</v>
      </c>
      <c r="B16" s="201" t="s">
        <v>90</v>
      </c>
      <c r="C16" s="122"/>
      <c r="D16" s="244"/>
      <c r="E16" s="244"/>
      <c r="F16" s="390"/>
      <c r="G16" s="149"/>
      <c r="H16" s="150"/>
    </row>
    <row r="17" spans="1:8" s="77" customFormat="1" ht="12.75">
      <c r="A17" s="245">
        <v>13</v>
      </c>
      <c r="B17" s="201" t="s">
        <v>91</v>
      </c>
      <c r="C17" s="122"/>
      <c r="D17" s="244"/>
      <c r="E17" s="244"/>
      <c r="F17" s="390"/>
      <c r="G17" s="149"/>
      <c r="H17" s="150"/>
    </row>
    <row r="18" spans="1:8" s="14" customFormat="1" ht="16.5" customHeight="1" thickBot="1">
      <c r="A18" s="136" t="s">
        <v>35</v>
      </c>
      <c r="B18" s="118"/>
      <c r="C18" s="119"/>
      <c r="D18" s="119"/>
      <c r="E18" s="119"/>
      <c r="F18" s="113">
        <f>SUM(F2,F8,F10)</f>
        <v>0</v>
      </c>
      <c r="G18" s="118"/>
      <c r="H18" s="139"/>
    </row>
    <row r="19" spans="1:8" s="77" customFormat="1" ht="9.75">
      <c r="A19" s="79"/>
      <c r="B19" s="74"/>
      <c r="C19" s="185"/>
      <c r="D19" s="75"/>
      <c r="E19" s="75"/>
      <c r="F19" s="76"/>
      <c r="G19" s="74"/>
      <c r="H19" s="74"/>
    </row>
    <row r="20" spans="1:8" s="77" customFormat="1" ht="9.75">
      <c r="A20" s="79"/>
      <c r="B20" s="74"/>
      <c r="C20" s="185"/>
      <c r="D20" s="75"/>
      <c r="E20" s="75"/>
      <c r="F20" s="76"/>
      <c r="G20" s="74"/>
      <c r="H20" s="74"/>
    </row>
    <row r="21" spans="1:8" s="77" customFormat="1" ht="9.75">
      <c r="A21" s="79"/>
      <c r="B21" s="74"/>
      <c r="C21" s="185"/>
      <c r="D21" s="75"/>
      <c r="E21" s="75"/>
      <c r="F21" s="76"/>
      <c r="G21" s="74"/>
      <c r="H21" s="74"/>
    </row>
    <row r="22" spans="1:8" s="77" customFormat="1" ht="9.75">
      <c r="A22" s="79"/>
      <c r="B22" s="74"/>
      <c r="C22" s="185"/>
      <c r="D22" s="75"/>
      <c r="E22" s="75"/>
      <c r="F22" s="76"/>
      <c r="G22" s="74"/>
      <c r="H22" s="74"/>
    </row>
    <row r="23" spans="1:8" s="77" customFormat="1" ht="9.75">
      <c r="A23" s="79"/>
      <c r="B23" s="74"/>
      <c r="C23" s="185"/>
      <c r="D23" s="75"/>
      <c r="E23" s="75"/>
      <c r="F23" s="76"/>
      <c r="G23" s="74"/>
      <c r="H23" s="74"/>
    </row>
    <row r="24" spans="1:8" s="77" customFormat="1" ht="9.75">
      <c r="A24" s="79"/>
      <c r="B24" s="74"/>
      <c r="C24" s="185"/>
      <c r="D24" s="75"/>
      <c r="E24" s="75"/>
      <c r="F24" s="76"/>
      <c r="G24" s="74"/>
      <c r="H24" s="74"/>
    </row>
    <row r="25" spans="1:8" s="77" customFormat="1" ht="9.75">
      <c r="A25" s="79"/>
      <c r="B25" s="74"/>
      <c r="C25" s="185"/>
      <c r="D25" s="75"/>
      <c r="E25" s="75"/>
      <c r="F25" s="76"/>
      <c r="G25" s="74"/>
      <c r="H25" s="74"/>
    </row>
    <row r="26" spans="1:8" s="77" customFormat="1" ht="9.75">
      <c r="A26" s="79"/>
      <c r="B26" s="74"/>
      <c r="C26" s="185"/>
      <c r="D26" s="75"/>
      <c r="E26" s="75"/>
      <c r="F26" s="76"/>
      <c r="G26" s="74"/>
      <c r="H26" s="74"/>
    </row>
    <row r="27" spans="1:8" s="77" customFormat="1" ht="9.75">
      <c r="A27" s="79"/>
      <c r="B27" s="74"/>
      <c r="C27" s="185"/>
      <c r="D27" s="75"/>
      <c r="E27" s="75"/>
      <c r="F27" s="76"/>
      <c r="G27" s="74"/>
      <c r="H27" s="74"/>
    </row>
    <row r="28" spans="1:8" s="77" customFormat="1" ht="9.75">
      <c r="A28" s="79"/>
      <c r="B28" s="74"/>
      <c r="C28" s="185"/>
      <c r="D28" s="75"/>
      <c r="E28" s="75"/>
      <c r="F28" s="76"/>
      <c r="G28" s="74"/>
      <c r="H28" s="74"/>
    </row>
    <row r="29" spans="1:8" s="77" customFormat="1" ht="9.75">
      <c r="A29" s="79"/>
      <c r="B29" s="74"/>
      <c r="C29" s="185"/>
      <c r="D29" s="75"/>
      <c r="E29" s="75"/>
      <c r="F29" s="76"/>
      <c r="G29" s="74"/>
      <c r="H29" s="74"/>
    </row>
    <row r="30" spans="1:8" s="77" customFormat="1" ht="9.75">
      <c r="A30" s="79"/>
      <c r="B30" s="74"/>
      <c r="C30" s="185"/>
      <c r="D30" s="75"/>
      <c r="E30" s="75"/>
      <c r="F30" s="76"/>
      <c r="G30" s="74"/>
      <c r="H30" s="74"/>
    </row>
    <row r="31" spans="1:8" s="77" customFormat="1" ht="9.75">
      <c r="A31" s="79"/>
      <c r="B31" s="74"/>
      <c r="C31" s="185"/>
      <c r="D31" s="75"/>
      <c r="E31" s="75"/>
      <c r="F31" s="76"/>
      <c r="G31" s="74"/>
      <c r="H31" s="74"/>
    </row>
    <row r="32" spans="1:8" s="77" customFormat="1" ht="9.75">
      <c r="A32" s="79"/>
      <c r="B32" s="74"/>
      <c r="C32" s="185"/>
      <c r="D32" s="75"/>
      <c r="E32" s="75"/>
      <c r="F32" s="76"/>
      <c r="G32" s="74"/>
      <c r="H32" s="74"/>
    </row>
    <row r="33" spans="1:8" s="77" customFormat="1" ht="9.75">
      <c r="A33" s="79"/>
      <c r="B33" s="74"/>
      <c r="C33" s="185"/>
      <c r="D33" s="75"/>
      <c r="E33" s="75"/>
      <c r="F33" s="76"/>
      <c r="G33" s="74"/>
      <c r="H33" s="74"/>
    </row>
    <row r="34" spans="1:8" s="77" customFormat="1" ht="9.75">
      <c r="A34" s="79"/>
      <c r="B34" s="74"/>
      <c r="C34" s="185"/>
      <c r="D34" s="75"/>
      <c r="E34" s="75"/>
      <c r="F34" s="76"/>
      <c r="G34" s="74"/>
      <c r="H34" s="74"/>
    </row>
    <row r="35" spans="1:8" s="77" customFormat="1" ht="9.75">
      <c r="A35" s="79"/>
      <c r="B35" s="74"/>
      <c r="C35" s="185"/>
      <c r="D35" s="75"/>
      <c r="E35" s="75"/>
      <c r="F35" s="76"/>
      <c r="G35" s="74"/>
      <c r="H35" s="74"/>
    </row>
    <row r="36" spans="1:8" s="77" customFormat="1" ht="9.75">
      <c r="A36" s="79"/>
      <c r="B36" s="74"/>
      <c r="C36" s="185"/>
      <c r="D36" s="75"/>
      <c r="E36" s="75"/>
      <c r="F36" s="76"/>
      <c r="G36" s="74"/>
      <c r="H36" s="74"/>
    </row>
    <row r="37" spans="1:8" s="77" customFormat="1" ht="9.75">
      <c r="A37" s="79"/>
      <c r="B37" s="74"/>
      <c r="C37" s="185"/>
      <c r="D37" s="75"/>
      <c r="E37" s="75"/>
      <c r="F37" s="76"/>
      <c r="G37" s="74"/>
      <c r="H37" s="74"/>
    </row>
    <row r="38" spans="1:8" s="77" customFormat="1" ht="9.75">
      <c r="A38" s="79"/>
      <c r="B38" s="74"/>
      <c r="C38" s="185"/>
      <c r="D38" s="75"/>
      <c r="E38" s="75"/>
      <c r="F38" s="76"/>
      <c r="G38" s="74"/>
      <c r="H38" s="74"/>
    </row>
    <row r="39" spans="1:8" s="77" customFormat="1" ht="9.75">
      <c r="A39" s="79"/>
      <c r="B39" s="74"/>
      <c r="C39" s="185"/>
      <c r="D39" s="75"/>
      <c r="E39" s="75"/>
      <c r="F39" s="76"/>
      <c r="G39" s="74"/>
      <c r="H39" s="74"/>
    </row>
    <row r="40" spans="1:8" s="77" customFormat="1" ht="9.75">
      <c r="A40" s="79"/>
      <c r="B40" s="74"/>
      <c r="C40" s="185"/>
      <c r="D40" s="75"/>
      <c r="E40" s="75"/>
      <c r="F40" s="76"/>
      <c r="G40" s="74"/>
      <c r="H40" s="74"/>
    </row>
    <row r="41" spans="1:8" s="77" customFormat="1" ht="9.75">
      <c r="A41" s="79"/>
      <c r="B41" s="74"/>
      <c r="C41" s="185"/>
      <c r="D41" s="75"/>
      <c r="E41" s="75"/>
      <c r="F41" s="76"/>
      <c r="G41" s="74"/>
      <c r="H41" s="74"/>
    </row>
    <row r="42" spans="1:8" s="77" customFormat="1" ht="9.75">
      <c r="A42" s="79"/>
      <c r="B42" s="74"/>
      <c r="C42" s="185"/>
      <c r="D42" s="75"/>
      <c r="E42" s="75"/>
      <c r="F42" s="76"/>
      <c r="G42" s="74"/>
      <c r="H42" s="74"/>
    </row>
    <row r="43" spans="1:8" s="77" customFormat="1" ht="9.75">
      <c r="A43" s="79"/>
      <c r="B43" s="74"/>
      <c r="C43" s="185"/>
      <c r="D43" s="75"/>
      <c r="E43" s="75"/>
      <c r="F43" s="76"/>
      <c r="G43" s="74"/>
      <c r="H43" s="74"/>
    </row>
    <row r="44" spans="1:8" s="77" customFormat="1" ht="9.75">
      <c r="A44" s="79"/>
      <c r="B44" s="74"/>
      <c r="C44" s="185"/>
      <c r="D44" s="75"/>
      <c r="E44" s="75"/>
      <c r="F44" s="76"/>
      <c r="G44" s="74"/>
      <c r="H44" s="74"/>
    </row>
    <row r="45" spans="1:8" s="77" customFormat="1" ht="9.75">
      <c r="A45" s="79"/>
      <c r="B45" s="74"/>
      <c r="C45" s="185"/>
      <c r="D45" s="75"/>
      <c r="E45" s="75"/>
      <c r="F45" s="76"/>
      <c r="G45" s="74"/>
      <c r="H45" s="74"/>
    </row>
    <row r="46" spans="1:8" s="77" customFormat="1" ht="9.75">
      <c r="A46" s="79"/>
      <c r="B46" s="74"/>
      <c r="C46" s="185"/>
      <c r="D46" s="75"/>
      <c r="E46" s="75"/>
      <c r="F46" s="76"/>
      <c r="G46" s="74"/>
      <c r="H46" s="74"/>
    </row>
    <row r="47" spans="1:8" s="77" customFormat="1" ht="9.75">
      <c r="A47" s="79"/>
      <c r="B47" s="74"/>
      <c r="C47" s="185"/>
      <c r="D47" s="75"/>
      <c r="E47" s="75"/>
      <c r="F47" s="76"/>
      <c r="G47" s="74"/>
      <c r="H47" s="74"/>
    </row>
    <row r="48" spans="1:8" s="77" customFormat="1" ht="9.75">
      <c r="A48" s="79"/>
      <c r="B48" s="74"/>
      <c r="C48" s="185"/>
      <c r="D48" s="75"/>
      <c r="E48" s="75"/>
      <c r="F48" s="76"/>
      <c r="G48" s="74"/>
      <c r="H48" s="74"/>
    </row>
    <row r="49" spans="1:8" s="77" customFormat="1" ht="9.75">
      <c r="A49" s="79"/>
      <c r="B49" s="74"/>
      <c r="C49" s="185"/>
      <c r="D49" s="75"/>
      <c r="E49" s="75"/>
      <c r="F49" s="76"/>
      <c r="G49" s="74"/>
      <c r="H49" s="74"/>
    </row>
    <row r="50" spans="1:8" s="77" customFormat="1" ht="9.75">
      <c r="A50" s="79"/>
      <c r="B50" s="74"/>
      <c r="C50" s="185"/>
      <c r="D50" s="75"/>
      <c r="E50" s="75"/>
      <c r="F50" s="76"/>
      <c r="G50" s="74"/>
      <c r="H50" s="74"/>
    </row>
    <row r="51" spans="1:8" s="77" customFormat="1" ht="9.75">
      <c r="A51" s="79"/>
      <c r="B51" s="74"/>
      <c r="C51" s="185"/>
      <c r="D51" s="75"/>
      <c r="E51" s="75"/>
      <c r="F51" s="76"/>
      <c r="G51" s="74"/>
      <c r="H51" s="74"/>
    </row>
    <row r="52" spans="1:8" s="77" customFormat="1" ht="9.75">
      <c r="A52" s="79"/>
      <c r="B52" s="74"/>
      <c r="C52" s="185"/>
      <c r="D52" s="75"/>
      <c r="E52" s="75"/>
      <c r="F52" s="76"/>
      <c r="G52" s="74"/>
      <c r="H52" s="74"/>
    </row>
    <row r="53" spans="1:8" s="77" customFormat="1" ht="9.75">
      <c r="A53" s="79"/>
      <c r="B53" s="74"/>
      <c r="C53" s="185"/>
      <c r="D53" s="75"/>
      <c r="E53" s="75"/>
      <c r="F53" s="76"/>
      <c r="G53" s="74"/>
      <c r="H53" s="74"/>
    </row>
    <row r="54" spans="1:8" s="77" customFormat="1" ht="9.75">
      <c r="A54" s="79"/>
      <c r="B54" s="74"/>
      <c r="C54" s="185"/>
      <c r="D54" s="75"/>
      <c r="E54" s="75"/>
      <c r="F54" s="76"/>
      <c r="G54" s="74"/>
      <c r="H54" s="74"/>
    </row>
    <row r="55" spans="1:8" s="77" customFormat="1" ht="9.75">
      <c r="A55" s="79"/>
      <c r="B55" s="74"/>
      <c r="C55" s="185"/>
      <c r="D55" s="75"/>
      <c r="E55" s="75"/>
      <c r="F55" s="76"/>
      <c r="G55" s="74"/>
      <c r="H55" s="74"/>
    </row>
    <row r="56" spans="1:8" s="77" customFormat="1" ht="9.75">
      <c r="A56" s="79"/>
      <c r="B56" s="74"/>
      <c r="C56" s="185"/>
      <c r="D56" s="75"/>
      <c r="E56" s="75"/>
      <c r="F56" s="76"/>
      <c r="G56" s="74"/>
      <c r="H56" s="74"/>
    </row>
    <row r="57" spans="1:8" s="77" customFormat="1" ht="9.75">
      <c r="A57" s="79"/>
      <c r="B57" s="74"/>
      <c r="C57" s="185"/>
      <c r="D57" s="75"/>
      <c r="E57" s="75"/>
      <c r="F57" s="76"/>
      <c r="G57" s="74"/>
      <c r="H57" s="74"/>
    </row>
  </sheetData>
  <sheetProtection sheet="1" selectLockedCells="1"/>
  <mergeCells count="6">
    <mergeCell ref="F11:F17"/>
    <mergeCell ref="A1:B1"/>
    <mergeCell ref="F3:F7"/>
    <mergeCell ref="A2:B2"/>
    <mergeCell ref="A8:B8"/>
    <mergeCell ref="A10:B10"/>
  </mergeCells>
  <dataValidations count="2">
    <dataValidation type="list" allowBlank="1" showInputMessage="1" showErrorMessage="1" sqref="C10">
      <formula1>$E$4:$E$7</formula1>
    </dataValidation>
    <dataValidation type="list" allowBlank="1" showInputMessage="1" showErrorMessage="1" sqref="C3:C7 C9 C11:C17">
      <formula1>$I$2:$I$5</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8.xml><?xml version="1.0" encoding="utf-8"?>
<worksheet xmlns="http://schemas.openxmlformats.org/spreadsheetml/2006/main" xmlns:r="http://schemas.openxmlformats.org/officeDocument/2006/relationships">
  <sheetPr>
    <tabColor indexed="14"/>
  </sheetPr>
  <dimension ref="A1:I49"/>
  <sheetViews>
    <sheetView showGridLines="0" zoomScalePageLayoutView="0" workbookViewId="0" topLeftCell="A1">
      <selection activeCell="C3" sqref="C3"/>
    </sheetView>
  </sheetViews>
  <sheetFormatPr defaultColWidth="9.140625" defaultRowHeight="12.75"/>
  <cols>
    <col min="1" max="1" width="3.421875" style="79" customWidth="1"/>
    <col min="2" max="2" width="50.8515625" style="74" customWidth="1"/>
    <col min="3" max="3" width="11.140625" style="83" customWidth="1"/>
    <col min="4" max="4" width="6.57421875" style="75" hidden="1" customWidth="1"/>
    <col min="5" max="5" width="13.421875" style="75" hidden="1" customWidth="1"/>
    <col min="6" max="6" width="7.00390625" style="76" customWidth="1"/>
    <col min="7" max="8" width="30.8515625" style="74" customWidth="1"/>
    <col min="9" max="9" width="27.421875" style="78" hidden="1" customWidth="1"/>
    <col min="10" max="10" width="27.140625" style="78" customWidth="1"/>
    <col min="11" max="16384" width="9.140625" style="78" customWidth="1"/>
  </cols>
  <sheetData>
    <row r="1" spans="1:8" s="116" customFormat="1" ht="32.25" customHeight="1">
      <c r="A1" s="380" t="s">
        <v>38</v>
      </c>
      <c r="B1" s="381"/>
      <c r="C1" s="114" t="s">
        <v>18</v>
      </c>
      <c r="D1" s="114"/>
      <c r="E1" s="114"/>
      <c r="F1" s="115" t="s">
        <v>7</v>
      </c>
      <c r="G1" s="114" t="s">
        <v>9</v>
      </c>
      <c r="H1" s="117" t="s">
        <v>10</v>
      </c>
    </row>
    <row r="2" spans="1:8" s="135" customFormat="1" ht="26.25" customHeight="1" thickBot="1">
      <c r="A2" s="382" t="s">
        <v>173</v>
      </c>
      <c r="B2" s="383"/>
      <c r="C2" s="301"/>
      <c r="D2" s="13">
        <f>COUNTIF(C3:C4,"Not Met")</f>
        <v>0</v>
      </c>
      <c r="E2" s="131"/>
      <c r="F2" s="111">
        <f>IF(D2,1,0)</f>
        <v>0</v>
      </c>
      <c r="G2" s="134"/>
      <c r="H2" s="132"/>
    </row>
    <row r="3" spans="1:9" ht="40.5">
      <c r="A3" s="247">
        <v>1</v>
      </c>
      <c r="B3" s="319" t="s">
        <v>171</v>
      </c>
      <c r="C3" s="129"/>
      <c r="D3" s="244"/>
      <c r="F3" s="263"/>
      <c r="G3" s="89"/>
      <c r="H3" s="145"/>
      <c r="I3" s="211" t="s">
        <v>17</v>
      </c>
    </row>
    <row r="4" spans="1:9" s="77" customFormat="1" ht="20.25">
      <c r="A4" s="245">
        <v>2</v>
      </c>
      <c r="B4" s="201" t="s">
        <v>172</v>
      </c>
      <c r="C4" s="122"/>
      <c r="D4" s="244"/>
      <c r="F4" s="216"/>
      <c r="G4" s="153"/>
      <c r="H4" s="150"/>
      <c r="I4" s="211" t="s">
        <v>16</v>
      </c>
    </row>
    <row r="5" spans="1:9" s="116" customFormat="1" ht="27" customHeight="1" thickBot="1">
      <c r="A5" s="382" t="s">
        <v>174</v>
      </c>
      <c r="B5" s="383"/>
      <c r="C5" s="13"/>
      <c r="D5" s="13">
        <f>COUNTIF(C6:C7,"Not Met")</f>
        <v>0</v>
      </c>
      <c r="E5" s="131"/>
      <c r="F5" s="111">
        <f>IF(D5,1,0)</f>
        <v>0</v>
      </c>
      <c r="G5" s="108"/>
      <c r="H5" s="156"/>
      <c r="I5" s="244" t="s">
        <v>6</v>
      </c>
    </row>
    <row r="6" spans="1:8" s="77" customFormat="1" ht="20.25">
      <c r="A6" s="245">
        <v>3</v>
      </c>
      <c r="B6" s="81" t="s">
        <v>175</v>
      </c>
      <c r="C6" s="103"/>
      <c r="D6" s="244"/>
      <c r="E6" s="244"/>
      <c r="F6" s="385"/>
      <c r="G6" s="89"/>
      <c r="H6" s="150"/>
    </row>
    <row r="7" spans="1:8" s="77" customFormat="1" ht="20.25">
      <c r="A7" s="298">
        <v>4</v>
      </c>
      <c r="B7" s="328" t="s">
        <v>272</v>
      </c>
      <c r="C7" s="104"/>
      <c r="D7" s="244"/>
      <c r="E7" s="244"/>
      <c r="F7" s="386"/>
      <c r="G7" s="68"/>
      <c r="H7" s="144"/>
    </row>
    <row r="8" spans="1:8" s="116" customFormat="1" ht="13.5" thickBot="1">
      <c r="A8" s="382" t="s">
        <v>39</v>
      </c>
      <c r="B8" s="383"/>
      <c r="C8" s="105"/>
      <c r="D8" s="13">
        <f>COUNTIF(C9:C9,"Not Met")</f>
        <v>0</v>
      </c>
      <c r="E8" s="131"/>
      <c r="F8" s="111">
        <f>IF(D8,1,0)</f>
        <v>0</v>
      </c>
      <c r="G8" s="108"/>
      <c r="H8" s="156"/>
    </row>
    <row r="9" spans="1:8" ht="12.75">
      <c r="A9" s="286">
        <v>5</v>
      </c>
      <c r="B9" s="81" t="s">
        <v>176</v>
      </c>
      <c r="C9" s="106"/>
      <c r="D9" s="244"/>
      <c r="E9" s="210"/>
      <c r="F9" s="184"/>
      <c r="G9" s="147"/>
      <c r="H9" s="148"/>
    </row>
    <row r="10" spans="1:8" s="14" customFormat="1" ht="15.75" thickBot="1">
      <c r="A10" s="136" t="s">
        <v>37</v>
      </c>
      <c r="B10" s="118"/>
      <c r="C10" s="6"/>
      <c r="D10" s="119"/>
      <c r="E10" s="119"/>
      <c r="F10" s="113">
        <f>SUM(F2,F5,F8)</f>
        <v>0</v>
      </c>
      <c r="G10" s="118"/>
      <c r="H10" s="139"/>
    </row>
    <row r="11" spans="1:8" s="77" customFormat="1" ht="12.75">
      <c r="A11" s="79"/>
      <c r="B11" s="74"/>
      <c r="C11" s="83"/>
      <c r="D11" s="75"/>
      <c r="F11" s="76"/>
      <c r="G11" s="74"/>
      <c r="H11" s="74"/>
    </row>
    <row r="12" spans="1:8" s="77" customFormat="1" ht="12.75">
      <c r="A12" s="79"/>
      <c r="B12" s="74"/>
      <c r="C12" s="83"/>
      <c r="D12" s="75"/>
      <c r="F12" s="76"/>
      <c r="G12" s="74"/>
      <c r="H12" s="74"/>
    </row>
    <row r="13" spans="1:8" s="77" customFormat="1" ht="12.75">
      <c r="A13" s="79"/>
      <c r="B13" s="74"/>
      <c r="C13" s="83"/>
      <c r="D13" s="75"/>
      <c r="F13" s="76"/>
      <c r="G13" s="74"/>
      <c r="H13" s="74"/>
    </row>
    <row r="14" spans="1:8" s="77" customFormat="1" ht="12.75">
      <c r="A14" s="79"/>
      <c r="B14" s="74"/>
      <c r="C14" s="83"/>
      <c r="D14" s="75"/>
      <c r="F14" s="76"/>
      <c r="G14" s="74"/>
      <c r="H14" s="74"/>
    </row>
    <row r="15" spans="1:8" s="77" customFormat="1" ht="12.75">
      <c r="A15" s="79"/>
      <c r="B15" s="74"/>
      <c r="C15" s="83"/>
      <c r="D15" s="75"/>
      <c r="E15" s="75"/>
      <c r="F15" s="76"/>
      <c r="G15" s="74"/>
      <c r="H15" s="74"/>
    </row>
    <row r="16" spans="1:8" s="77" customFormat="1" ht="12.75">
      <c r="A16" s="79"/>
      <c r="B16" s="74"/>
      <c r="C16" s="83"/>
      <c r="D16" s="75"/>
      <c r="E16" s="75"/>
      <c r="F16" s="76"/>
      <c r="G16" s="74"/>
      <c r="H16" s="74"/>
    </row>
    <row r="17" spans="1:8" s="77" customFormat="1" ht="12.75">
      <c r="A17" s="79"/>
      <c r="B17" s="74"/>
      <c r="C17" s="83"/>
      <c r="D17" s="75"/>
      <c r="E17" s="75"/>
      <c r="F17" s="76"/>
      <c r="G17" s="74"/>
      <c r="H17" s="74"/>
    </row>
    <row r="18" spans="1:8" s="77" customFormat="1" ht="12.75">
      <c r="A18" s="79"/>
      <c r="B18" s="74"/>
      <c r="C18" s="83"/>
      <c r="D18" s="75"/>
      <c r="E18" s="75"/>
      <c r="F18" s="76"/>
      <c r="G18" s="74"/>
      <c r="H18" s="74"/>
    </row>
    <row r="19" spans="1:8" s="77" customFormat="1" ht="12.75">
      <c r="A19" s="79"/>
      <c r="B19" s="74"/>
      <c r="C19" s="83"/>
      <c r="D19" s="75"/>
      <c r="E19" s="75"/>
      <c r="F19" s="76"/>
      <c r="G19" s="74"/>
      <c r="H19" s="74"/>
    </row>
    <row r="20" spans="1:8" s="77" customFormat="1" ht="12.75">
      <c r="A20" s="79"/>
      <c r="B20" s="74"/>
      <c r="C20" s="83"/>
      <c r="D20" s="75"/>
      <c r="E20" s="75"/>
      <c r="F20" s="76"/>
      <c r="G20" s="74"/>
      <c r="H20" s="74"/>
    </row>
    <row r="21" spans="1:8" s="77" customFormat="1" ht="12.75">
      <c r="A21" s="79"/>
      <c r="B21" s="74"/>
      <c r="C21" s="83"/>
      <c r="D21" s="75"/>
      <c r="E21" s="75"/>
      <c r="F21" s="76"/>
      <c r="G21" s="74"/>
      <c r="H21" s="74"/>
    </row>
    <row r="22" spans="1:8" s="77" customFormat="1" ht="12.75">
      <c r="A22" s="79"/>
      <c r="B22" s="74"/>
      <c r="C22" s="83"/>
      <c r="D22" s="75"/>
      <c r="E22" s="75"/>
      <c r="F22" s="76"/>
      <c r="G22" s="74"/>
      <c r="H22" s="74"/>
    </row>
    <row r="23" spans="1:8" s="77" customFormat="1" ht="12.75">
      <c r="A23" s="79"/>
      <c r="B23" s="74"/>
      <c r="C23" s="83"/>
      <c r="D23" s="75"/>
      <c r="E23" s="75"/>
      <c r="F23" s="76"/>
      <c r="G23" s="74"/>
      <c r="H23" s="74"/>
    </row>
    <row r="24" spans="1:8" s="77" customFormat="1" ht="12.75">
      <c r="A24" s="79"/>
      <c r="B24" s="74"/>
      <c r="C24" s="83"/>
      <c r="D24" s="75"/>
      <c r="E24" s="75"/>
      <c r="F24" s="76"/>
      <c r="G24" s="74"/>
      <c r="H24" s="74"/>
    </row>
    <row r="25" spans="1:8" s="77" customFormat="1" ht="12.75">
      <c r="A25" s="79"/>
      <c r="B25" s="74"/>
      <c r="C25" s="83"/>
      <c r="D25" s="75"/>
      <c r="E25" s="75"/>
      <c r="F25" s="76"/>
      <c r="G25" s="74"/>
      <c r="H25" s="74"/>
    </row>
    <row r="26" spans="1:8" s="77" customFormat="1" ht="12.75">
      <c r="A26" s="79"/>
      <c r="B26" s="74"/>
      <c r="C26" s="83"/>
      <c r="D26" s="75"/>
      <c r="E26" s="75"/>
      <c r="F26" s="76"/>
      <c r="G26" s="74"/>
      <c r="H26" s="74"/>
    </row>
    <row r="27" spans="1:8" s="77" customFormat="1" ht="12.75">
      <c r="A27" s="79"/>
      <c r="B27" s="74"/>
      <c r="C27" s="83"/>
      <c r="D27" s="75"/>
      <c r="E27" s="75"/>
      <c r="F27" s="76"/>
      <c r="G27" s="74"/>
      <c r="H27" s="74"/>
    </row>
    <row r="28" spans="1:8" s="77" customFormat="1" ht="12.75">
      <c r="A28" s="79"/>
      <c r="B28" s="74"/>
      <c r="C28" s="83"/>
      <c r="D28" s="75"/>
      <c r="E28" s="75"/>
      <c r="F28" s="76"/>
      <c r="G28" s="74"/>
      <c r="H28" s="74"/>
    </row>
    <row r="29" spans="1:8" s="77" customFormat="1" ht="12.75">
      <c r="A29" s="79"/>
      <c r="B29" s="74"/>
      <c r="C29" s="83"/>
      <c r="D29" s="75"/>
      <c r="E29" s="75"/>
      <c r="F29" s="76"/>
      <c r="G29" s="74"/>
      <c r="H29" s="74"/>
    </row>
    <row r="30" spans="1:8" s="77" customFormat="1" ht="12.75">
      <c r="A30" s="79"/>
      <c r="B30" s="74"/>
      <c r="C30" s="83"/>
      <c r="D30" s="75"/>
      <c r="E30" s="75"/>
      <c r="F30" s="76"/>
      <c r="G30" s="74"/>
      <c r="H30" s="74"/>
    </row>
    <row r="31" spans="1:8" s="77" customFormat="1" ht="12.75">
      <c r="A31" s="79"/>
      <c r="B31" s="74"/>
      <c r="C31" s="83"/>
      <c r="D31" s="75"/>
      <c r="E31" s="75"/>
      <c r="F31" s="76"/>
      <c r="G31" s="74"/>
      <c r="H31" s="74"/>
    </row>
    <row r="32" spans="1:8" s="77" customFormat="1" ht="12.75">
      <c r="A32" s="79"/>
      <c r="B32" s="74"/>
      <c r="C32" s="83"/>
      <c r="D32" s="75"/>
      <c r="E32" s="75"/>
      <c r="F32" s="76"/>
      <c r="G32" s="74"/>
      <c r="H32" s="74"/>
    </row>
    <row r="33" spans="1:8" s="77" customFormat="1" ht="12.75">
      <c r="A33" s="79"/>
      <c r="B33" s="74"/>
      <c r="C33" s="83"/>
      <c r="D33" s="75"/>
      <c r="E33" s="75"/>
      <c r="F33" s="76"/>
      <c r="G33" s="74"/>
      <c r="H33" s="74"/>
    </row>
    <row r="34" spans="1:8" s="77" customFormat="1" ht="12.75">
      <c r="A34" s="79"/>
      <c r="B34" s="74"/>
      <c r="C34" s="83"/>
      <c r="D34" s="75"/>
      <c r="E34" s="75"/>
      <c r="F34" s="76"/>
      <c r="G34" s="74"/>
      <c r="H34" s="74"/>
    </row>
    <row r="35" spans="1:8" s="77" customFormat="1" ht="12.75">
      <c r="A35" s="79"/>
      <c r="B35" s="74"/>
      <c r="C35" s="83"/>
      <c r="D35" s="75"/>
      <c r="E35" s="75"/>
      <c r="F35" s="76"/>
      <c r="G35" s="74"/>
      <c r="H35" s="74"/>
    </row>
    <row r="36" spans="1:8" s="77" customFormat="1" ht="12.75">
      <c r="A36" s="79"/>
      <c r="B36" s="74"/>
      <c r="C36" s="83"/>
      <c r="D36" s="75"/>
      <c r="E36" s="75"/>
      <c r="F36" s="76"/>
      <c r="G36" s="74"/>
      <c r="H36" s="74"/>
    </row>
    <row r="37" spans="1:8" s="77" customFormat="1" ht="12.75">
      <c r="A37" s="79"/>
      <c r="B37" s="74"/>
      <c r="C37" s="83"/>
      <c r="D37" s="75"/>
      <c r="E37" s="75"/>
      <c r="F37" s="76"/>
      <c r="G37" s="74"/>
      <c r="H37" s="74"/>
    </row>
    <row r="38" spans="1:8" s="77" customFormat="1" ht="12.75">
      <c r="A38" s="79"/>
      <c r="B38" s="74"/>
      <c r="C38" s="83"/>
      <c r="D38" s="75"/>
      <c r="E38" s="75"/>
      <c r="F38" s="76"/>
      <c r="G38" s="74"/>
      <c r="H38" s="74"/>
    </row>
    <row r="39" spans="1:8" s="77" customFormat="1" ht="12.75">
      <c r="A39" s="79"/>
      <c r="B39" s="74"/>
      <c r="C39" s="83"/>
      <c r="D39" s="75"/>
      <c r="E39" s="75"/>
      <c r="F39" s="76"/>
      <c r="G39" s="74"/>
      <c r="H39" s="74"/>
    </row>
    <row r="40" spans="1:8" s="77" customFormat="1" ht="12.75">
      <c r="A40" s="79"/>
      <c r="B40" s="74"/>
      <c r="C40" s="83"/>
      <c r="D40" s="75"/>
      <c r="E40" s="75"/>
      <c r="F40" s="76"/>
      <c r="G40" s="74"/>
      <c r="H40" s="74"/>
    </row>
    <row r="41" spans="1:8" s="77" customFormat="1" ht="12.75">
      <c r="A41" s="79"/>
      <c r="B41" s="74"/>
      <c r="C41" s="83"/>
      <c r="D41" s="75"/>
      <c r="E41" s="75"/>
      <c r="F41" s="76"/>
      <c r="G41" s="74"/>
      <c r="H41" s="74"/>
    </row>
    <row r="42" spans="1:8" s="77" customFormat="1" ht="12.75">
      <c r="A42" s="79"/>
      <c r="B42" s="74"/>
      <c r="C42" s="83"/>
      <c r="D42" s="75"/>
      <c r="E42" s="75"/>
      <c r="F42" s="76"/>
      <c r="G42" s="74"/>
      <c r="H42" s="74"/>
    </row>
    <row r="43" spans="1:8" s="77" customFormat="1" ht="12.75">
      <c r="A43" s="79"/>
      <c r="B43" s="74"/>
      <c r="C43" s="83"/>
      <c r="D43" s="75"/>
      <c r="E43" s="75"/>
      <c r="F43" s="76"/>
      <c r="G43" s="74"/>
      <c r="H43" s="74"/>
    </row>
    <row r="44" spans="1:8" s="77" customFormat="1" ht="12.75">
      <c r="A44" s="79"/>
      <c r="B44" s="74"/>
      <c r="C44" s="83"/>
      <c r="D44" s="75"/>
      <c r="E44" s="75"/>
      <c r="F44" s="76"/>
      <c r="G44" s="74"/>
      <c r="H44" s="74"/>
    </row>
    <row r="45" spans="1:8" s="77" customFormat="1" ht="12.75">
      <c r="A45" s="79"/>
      <c r="B45" s="74"/>
      <c r="C45" s="83"/>
      <c r="D45" s="75"/>
      <c r="E45" s="75"/>
      <c r="F45" s="76"/>
      <c r="G45" s="74"/>
      <c r="H45" s="74"/>
    </row>
    <row r="46" spans="1:8" s="77" customFormat="1" ht="12.75">
      <c r="A46" s="79"/>
      <c r="B46" s="74"/>
      <c r="C46" s="83"/>
      <c r="D46" s="75"/>
      <c r="E46" s="75"/>
      <c r="F46" s="76"/>
      <c r="G46" s="74"/>
      <c r="H46" s="74"/>
    </row>
    <row r="47" spans="1:8" s="77" customFormat="1" ht="12.75">
      <c r="A47" s="79"/>
      <c r="B47" s="74"/>
      <c r="C47" s="83"/>
      <c r="D47" s="75"/>
      <c r="E47" s="75"/>
      <c r="F47" s="76"/>
      <c r="G47" s="74"/>
      <c r="H47" s="74"/>
    </row>
    <row r="48" spans="1:8" s="77" customFormat="1" ht="12.75">
      <c r="A48" s="79"/>
      <c r="B48" s="74"/>
      <c r="C48" s="83"/>
      <c r="D48" s="75"/>
      <c r="E48" s="75"/>
      <c r="F48" s="76"/>
      <c r="G48" s="74"/>
      <c r="H48" s="74"/>
    </row>
    <row r="49" spans="1:8" s="77" customFormat="1" ht="12.75">
      <c r="A49" s="79"/>
      <c r="B49" s="74"/>
      <c r="C49" s="83"/>
      <c r="D49" s="75"/>
      <c r="E49" s="75"/>
      <c r="F49" s="76"/>
      <c r="G49" s="74"/>
      <c r="H49" s="74"/>
    </row>
  </sheetData>
  <sheetProtection sheet="1" formatRows="0" selectLockedCells="1"/>
  <mergeCells count="5">
    <mergeCell ref="A8:B8"/>
    <mergeCell ref="A2:B2"/>
    <mergeCell ref="A5:B5"/>
    <mergeCell ref="A1:B1"/>
    <mergeCell ref="F6:F7"/>
  </mergeCells>
  <dataValidations count="1">
    <dataValidation type="list" allowBlank="1" showInputMessage="1" showErrorMessage="1" sqref="C3:C4 C6:C7 C9">
      <formula1>$I$2:$I$5</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xl/worksheets/sheet9.xml><?xml version="1.0" encoding="utf-8"?>
<worksheet xmlns="http://schemas.openxmlformats.org/spreadsheetml/2006/main" xmlns:r="http://schemas.openxmlformats.org/officeDocument/2006/relationships">
  <sheetPr>
    <tabColor indexed="51"/>
  </sheetPr>
  <dimension ref="A1:I35"/>
  <sheetViews>
    <sheetView showGridLines="0" zoomScalePageLayoutView="0" workbookViewId="0" topLeftCell="A1">
      <pane ySplit="3" topLeftCell="A16" activePane="bottomLeft" state="frozen"/>
      <selection pane="topLeft" activeCell="B16" sqref="B16:D16"/>
      <selection pane="bottomLeft" activeCell="C17" sqref="C17"/>
    </sheetView>
  </sheetViews>
  <sheetFormatPr defaultColWidth="9.140625" defaultRowHeight="12.75"/>
  <cols>
    <col min="1" max="1" width="3.421875" style="182" customWidth="1"/>
    <col min="2" max="2" width="50.8515625" style="74" customWidth="1"/>
    <col min="3" max="3" width="11.140625" style="83" customWidth="1"/>
    <col min="4" max="4" width="12.57421875" style="210" hidden="1" customWidth="1"/>
    <col min="5" max="5" width="13.140625" style="210" hidden="1" customWidth="1"/>
    <col min="6" max="6" width="7.00390625" style="76" customWidth="1"/>
    <col min="7" max="8" width="30.8515625" style="77" customWidth="1"/>
    <col min="9" max="9" width="27.421875" style="77" hidden="1" customWidth="1"/>
    <col min="10" max="10" width="27.140625" style="77" customWidth="1"/>
    <col min="11" max="16384" width="9.140625" style="77" customWidth="1"/>
  </cols>
  <sheetData>
    <row r="1" spans="1:8" s="138" customFormat="1" ht="18" thickBot="1">
      <c r="A1" s="142" t="s">
        <v>41</v>
      </c>
      <c r="B1" s="176" t="s">
        <v>40</v>
      </c>
      <c r="C1" s="303"/>
      <c r="D1" s="304"/>
      <c r="E1" s="304"/>
      <c r="F1" s="183"/>
      <c r="G1" s="305"/>
      <c r="H1" s="305"/>
    </row>
    <row r="2" spans="1:8" s="140" customFormat="1" ht="30" customHeight="1">
      <c r="A2" s="380" t="s">
        <v>8</v>
      </c>
      <c r="B2" s="381"/>
      <c r="C2" s="114" t="s">
        <v>68</v>
      </c>
      <c r="D2" s="114"/>
      <c r="E2" s="114"/>
      <c r="F2" s="340" t="s">
        <v>7</v>
      </c>
      <c r="G2" s="207" t="s">
        <v>9</v>
      </c>
      <c r="H2" s="208" t="s">
        <v>10</v>
      </c>
    </row>
    <row r="3" spans="1:8" s="116" customFormat="1" ht="13.5" thickBot="1">
      <c r="A3" s="382" t="s">
        <v>95</v>
      </c>
      <c r="B3" s="383"/>
      <c r="C3" s="383"/>
      <c r="D3" s="13">
        <f>COUNTIF(C4:C11,"Not Met")</f>
        <v>0</v>
      </c>
      <c r="E3" s="131"/>
      <c r="F3" s="111">
        <f>IF(D3,1,0)</f>
        <v>0</v>
      </c>
      <c r="G3" s="131"/>
      <c r="H3" s="164"/>
    </row>
    <row r="4" spans="1:8" ht="20.25">
      <c r="A4" s="177">
        <v>1</v>
      </c>
      <c r="B4" s="178" t="s">
        <v>273</v>
      </c>
      <c r="C4" s="121"/>
      <c r="F4" s="184"/>
      <c r="G4" s="61"/>
      <c r="H4" s="62"/>
    </row>
    <row r="5" spans="1:9" ht="20.25">
      <c r="A5" s="179">
        <v>2</v>
      </c>
      <c r="B5" s="180" t="s">
        <v>274</v>
      </c>
      <c r="C5" s="122"/>
      <c r="D5" s="211"/>
      <c r="E5" s="211"/>
      <c r="F5" s="194"/>
      <c r="G5" s="65"/>
      <c r="H5" s="150"/>
      <c r="I5" s="77" t="s">
        <v>17</v>
      </c>
    </row>
    <row r="6" spans="1:9" ht="20.25">
      <c r="A6" s="179">
        <v>3</v>
      </c>
      <c r="B6" s="180" t="s">
        <v>275</v>
      </c>
      <c r="C6" s="128"/>
      <c r="D6" s="211"/>
      <c r="E6" s="211"/>
      <c r="F6" s="194"/>
      <c r="G6" s="128"/>
      <c r="H6" s="128"/>
      <c r="I6" s="77" t="s">
        <v>16</v>
      </c>
    </row>
    <row r="7" spans="1:9" ht="12" customHeight="1">
      <c r="A7" s="179"/>
      <c r="B7" s="81" t="s">
        <v>177</v>
      </c>
      <c r="C7" s="122"/>
      <c r="D7" s="211"/>
      <c r="E7" s="211"/>
      <c r="F7" s="194"/>
      <c r="G7" s="65"/>
      <c r="H7" s="150"/>
      <c r="I7" s="77" t="s">
        <v>6</v>
      </c>
    </row>
    <row r="8" spans="1:8" ht="20.25">
      <c r="A8" s="179"/>
      <c r="B8" s="81" t="s">
        <v>111</v>
      </c>
      <c r="C8" s="122"/>
      <c r="D8" s="211"/>
      <c r="E8" s="211"/>
      <c r="F8" s="194"/>
      <c r="G8" s="149"/>
      <c r="H8" s="150"/>
    </row>
    <row r="9" spans="1:8" ht="12.75">
      <c r="A9" s="179"/>
      <c r="B9" s="81" t="s">
        <v>112</v>
      </c>
      <c r="C9" s="122"/>
      <c r="D9" s="211"/>
      <c r="E9" s="211"/>
      <c r="F9" s="194"/>
      <c r="G9" s="149"/>
      <c r="H9" s="150"/>
    </row>
    <row r="10" spans="1:8" ht="12.75">
      <c r="A10" s="179"/>
      <c r="B10" s="81" t="s">
        <v>113</v>
      </c>
      <c r="C10" s="122"/>
      <c r="D10" s="211"/>
      <c r="E10" s="211"/>
      <c r="F10" s="194"/>
      <c r="G10" s="149"/>
      <c r="H10" s="150"/>
    </row>
    <row r="11" spans="1:8" ht="24" customHeight="1">
      <c r="A11" s="179"/>
      <c r="B11" s="81" t="s">
        <v>114</v>
      </c>
      <c r="C11" s="122"/>
      <c r="D11" s="211"/>
      <c r="E11" s="211"/>
      <c r="F11" s="194"/>
      <c r="G11" s="149"/>
      <c r="H11" s="150"/>
    </row>
    <row r="12" spans="1:8" ht="13.5" thickBot="1">
      <c r="A12" s="382" t="s">
        <v>115</v>
      </c>
      <c r="B12" s="383"/>
      <c r="C12" s="383"/>
      <c r="D12" s="13">
        <f>COUNTIF(C13:C22,"Not Met")</f>
        <v>0</v>
      </c>
      <c r="E12" s="131"/>
      <c r="F12" s="111">
        <f>IF(D12,1,0)</f>
        <v>0</v>
      </c>
      <c r="G12" s="131"/>
      <c r="H12" s="164"/>
    </row>
    <row r="13" spans="1:8" ht="20.25">
      <c r="A13" s="179">
        <v>1</v>
      </c>
      <c r="B13" s="81" t="s">
        <v>178</v>
      </c>
      <c r="C13" s="122"/>
      <c r="D13" s="211"/>
      <c r="E13" s="211"/>
      <c r="F13" s="194"/>
      <c r="G13" s="65"/>
      <c r="H13" s="150"/>
    </row>
    <row r="14" spans="1:8" ht="12.75">
      <c r="A14" s="179"/>
      <c r="B14" s="81" t="s">
        <v>179</v>
      </c>
      <c r="C14" s="122"/>
      <c r="D14" s="211"/>
      <c r="E14" s="211"/>
      <c r="F14" s="194"/>
      <c r="G14" s="65"/>
      <c r="H14" s="150"/>
    </row>
    <row r="15" spans="1:8" ht="20.25">
      <c r="A15" s="179">
        <v>2</v>
      </c>
      <c r="B15" s="81" t="s">
        <v>180</v>
      </c>
      <c r="C15" s="122"/>
      <c r="D15" s="211"/>
      <c r="E15" s="211"/>
      <c r="F15" s="194"/>
      <c r="G15" s="65"/>
      <c r="H15" s="150"/>
    </row>
    <row r="16" spans="1:8" ht="12.75">
      <c r="A16" s="179">
        <v>3</v>
      </c>
      <c r="B16" s="82" t="s">
        <v>96</v>
      </c>
      <c r="C16" s="128"/>
      <c r="D16" s="211"/>
      <c r="E16" s="211"/>
      <c r="F16" s="194"/>
      <c r="G16" s="128"/>
      <c r="H16" s="128"/>
    </row>
    <row r="17" spans="1:8" ht="12.75">
      <c r="A17" s="179"/>
      <c r="B17" s="81" t="s">
        <v>97</v>
      </c>
      <c r="C17" s="122"/>
      <c r="D17" s="211"/>
      <c r="E17" s="211"/>
      <c r="F17" s="194"/>
      <c r="G17" s="149"/>
      <c r="H17" s="150"/>
    </row>
    <row r="18" spans="1:8" ht="20.25">
      <c r="A18" s="179"/>
      <c r="B18" s="81" t="s">
        <v>98</v>
      </c>
      <c r="C18" s="122"/>
      <c r="D18" s="211"/>
      <c r="E18" s="211"/>
      <c r="F18" s="194"/>
      <c r="G18" s="149"/>
      <c r="H18" s="150"/>
    </row>
    <row r="19" spans="1:8" ht="20.25">
      <c r="A19" s="179"/>
      <c r="B19" s="81" t="s">
        <v>99</v>
      </c>
      <c r="C19" s="122"/>
      <c r="D19" s="211"/>
      <c r="E19" s="211"/>
      <c r="F19" s="194"/>
      <c r="G19" s="149"/>
      <c r="H19" s="150"/>
    </row>
    <row r="20" spans="1:8" ht="12.75">
      <c r="A20" s="179">
        <v>4</v>
      </c>
      <c r="B20" s="81" t="s">
        <v>100</v>
      </c>
      <c r="C20" s="128"/>
      <c r="D20" s="211"/>
      <c r="E20" s="211"/>
      <c r="F20" s="194"/>
      <c r="G20" s="128"/>
      <c r="H20" s="128"/>
    </row>
    <row r="21" spans="1:8" ht="20.25">
      <c r="A21" s="179"/>
      <c r="B21" s="180" t="s">
        <v>181</v>
      </c>
      <c r="C21" s="122"/>
      <c r="D21" s="211"/>
      <c r="E21" s="211"/>
      <c r="F21" s="194"/>
      <c r="G21" s="65"/>
      <c r="H21" s="150"/>
    </row>
    <row r="22" spans="1:8" ht="20.25">
      <c r="A22" s="179"/>
      <c r="B22" s="81" t="s">
        <v>182</v>
      </c>
      <c r="C22" s="122"/>
      <c r="D22" s="211"/>
      <c r="E22" s="211"/>
      <c r="F22" s="194"/>
      <c r="G22" s="149"/>
      <c r="H22" s="150"/>
    </row>
    <row r="23" spans="1:8" ht="13.5" thickBot="1">
      <c r="A23" s="382" t="s">
        <v>101</v>
      </c>
      <c r="B23" s="383"/>
      <c r="C23" s="383"/>
      <c r="D23" s="13">
        <f>COUNTIF(C24:C25,"Not Met")</f>
        <v>0</v>
      </c>
      <c r="E23" s="131"/>
      <c r="F23" s="111">
        <f>IF(D23,1,0)</f>
        <v>0</v>
      </c>
      <c r="G23" s="131"/>
      <c r="H23" s="164"/>
    </row>
    <row r="24" spans="1:8" ht="20.25">
      <c r="A24" s="179">
        <v>1</v>
      </c>
      <c r="B24" s="81" t="s">
        <v>183</v>
      </c>
      <c r="C24" s="122"/>
      <c r="D24" s="211"/>
      <c r="E24" s="211"/>
      <c r="F24" s="194"/>
      <c r="G24" s="149"/>
      <c r="H24" s="150"/>
    </row>
    <row r="25" spans="1:8" ht="20.25">
      <c r="A25" s="179">
        <v>2</v>
      </c>
      <c r="B25" s="81" t="s">
        <v>102</v>
      </c>
      <c r="C25" s="122"/>
      <c r="D25" s="211"/>
      <c r="E25" s="211"/>
      <c r="F25" s="194"/>
      <c r="G25" s="149"/>
      <c r="H25" s="150"/>
    </row>
    <row r="26" spans="1:8" ht="13.5" thickBot="1">
      <c r="A26" s="382" t="s">
        <v>103</v>
      </c>
      <c r="B26" s="383"/>
      <c r="C26" s="383"/>
      <c r="D26" s="13">
        <f>COUNTIF(C27:C34,"Not Met")</f>
        <v>0</v>
      </c>
      <c r="E26" s="131"/>
      <c r="F26" s="111">
        <f>IF(D26,1,0)</f>
        <v>0</v>
      </c>
      <c r="G26" s="131"/>
      <c r="H26" s="164"/>
    </row>
    <row r="27" spans="1:8" ht="30">
      <c r="A27" s="177">
        <v>1</v>
      </c>
      <c r="B27" s="80" t="s">
        <v>104</v>
      </c>
      <c r="C27" s="122"/>
      <c r="D27" s="211"/>
      <c r="E27" s="211"/>
      <c r="F27" s="385"/>
      <c r="G27" s="149"/>
      <c r="H27" s="150"/>
    </row>
    <row r="28" spans="1:8" ht="20.25">
      <c r="A28" s="179"/>
      <c r="B28" s="81" t="s">
        <v>184</v>
      </c>
      <c r="C28" s="122"/>
      <c r="D28" s="211"/>
      <c r="E28" s="211"/>
      <c r="F28" s="390"/>
      <c r="G28" s="149"/>
      <c r="H28" s="150"/>
    </row>
    <row r="29" spans="1:8" ht="12.75">
      <c r="A29" s="179"/>
      <c r="B29" s="81" t="s">
        <v>105</v>
      </c>
      <c r="C29" s="122"/>
      <c r="D29" s="211"/>
      <c r="E29" s="211"/>
      <c r="F29" s="390"/>
      <c r="G29" s="149"/>
      <c r="H29" s="150"/>
    </row>
    <row r="30" spans="1:8" ht="12" customHeight="1">
      <c r="A30" s="179"/>
      <c r="B30" s="81" t="s">
        <v>106</v>
      </c>
      <c r="C30" s="122"/>
      <c r="D30" s="211"/>
      <c r="E30" s="211"/>
      <c r="F30" s="390"/>
      <c r="G30" s="149"/>
      <c r="H30" s="150"/>
    </row>
    <row r="31" spans="1:8" ht="12.75">
      <c r="A31" s="179"/>
      <c r="B31" s="82" t="s">
        <v>107</v>
      </c>
      <c r="C31" s="122"/>
      <c r="D31" s="211"/>
      <c r="E31" s="211"/>
      <c r="F31" s="390"/>
      <c r="G31" s="149"/>
      <c r="H31" s="150"/>
    </row>
    <row r="32" spans="1:8" ht="12.75">
      <c r="A32" s="179"/>
      <c r="B32" s="86" t="s">
        <v>108</v>
      </c>
      <c r="C32" s="122"/>
      <c r="D32" s="211"/>
      <c r="E32" s="211"/>
      <c r="F32" s="390"/>
      <c r="G32" s="149"/>
      <c r="H32" s="150"/>
    </row>
    <row r="33" spans="1:8" ht="20.25">
      <c r="A33" s="179"/>
      <c r="B33" s="346" t="s">
        <v>109</v>
      </c>
      <c r="C33" s="122"/>
      <c r="D33" s="211"/>
      <c r="E33" s="211"/>
      <c r="F33" s="390"/>
      <c r="G33" s="65"/>
      <c r="H33" s="150"/>
    </row>
    <row r="34" spans="1:8" s="74" customFormat="1" ht="12.75">
      <c r="A34" s="195">
        <v>2</v>
      </c>
      <c r="B34" s="87" t="s">
        <v>110</v>
      </c>
      <c r="C34" s="122"/>
      <c r="D34" s="229"/>
      <c r="E34" s="229"/>
      <c r="F34" s="386"/>
      <c r="G34" s="149"/>
      <c r="H34" s="150"/>
    </row>
    <row r="35" spans="1:8" s="140" customFormat="1" ht="15.75" thickBot="1">
      <c r="A35" s="181" t="s">
        <v>45</v>
      </c>
      <c r="B35" s="118"/>
      <c r="C35" s="6"/>
      <c r="D35" s="217"/>
      <c r="E35" s="217"/>
      <c r="F35" s="113">
        <f>SUM(F3:F26)</f>
        <v>0</v>
      </c>
      <c r="G35" s="306"/>
      <c r="H35" s="307"/>
    </row>
  </sheetData>
  <sheetProtection sheet="1" formatRows="0" selectLockedCells="1"/>
  <mergeCells count="6">
    <mergeCell ref="A26:C26"/>
    <mergeCell ref="A2:B2"/>
    <mergeCell ref="A3:C3"/>
    <mergeCell ref="A12:C12"/>
    <mergeCell ref="A23:C23"/>
    <mergeCell ref="F27:F34"/>
  </mergeCells>
  <dataValidations count="1">
    <dataValidation type="list" allowBlank="1" showInputMessage="1" showErrorMessage="1" sqref="C4:C5 C7:C11 C13:C15 C17:C19 C21:C22 C24:C25 C27:C34">
      <formula1>$I$4:$I$7</formula1>
    </dataValidation>
  </dataValidations>
  <printOptions/>
  <pageMargins left="0.25" right="0.25" top="0.25" bottom="0.5" header="0.5" footer="0.25"/>
  <pageSetup horizontalDpi="600" verticalDpi="600" orientation="landscape" r:id="rId1"/>
  <headerFooter alignWithMargins="0">
    <oddFooter>&amp;L&amp;F&amp;C&amp;D&amp;R&amp;A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DHSHPC1</dc:creator>
  <cp:keywords/>
  <dc:description/>
  <cp:lastModifiedBy>Spinks, Sharon</cp:lastModifiedBy>
  <cp:lastPrinted>2015-09-04T20:00:47Z</cp:lastPrinted>
  <dcterms:created xsi:type="dcterms:W3CDTF">2011-07-01T18:49:35Z</dcterms:created>
  <dcterms:modified xsi:type="dcterms:W3CDTF">2015-09-28T16:13:42Z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